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315" windowWidth="15600" windowHeight="7755"/>
  </bookViews>
  <sheets>
    <sheet name="Coleta domiciliar 01 Caminhão" sheetId="3" r:id="rId1"/>
  </sheets>
  <calcPr calcId="145621"/>
</workbook>
</file>

<file path=xl/calcChain.xml><?xml version="1.0" encoding="utf-8"?>
<calcChain xmlns="http://schemas.openxmlformats.org/spreadsheetml/2006/main">
  <c r="F80" i="3" l="1"/>
  <c r="F82" i="3" s="1"/>
  <c r="F94" i="3"/>
  <c r="E35" i="3"/>
  <c r="E34" i="3"/>
  <c r="E49" i="3"/>
  <c r="E48" i="3"/>
  <c r="D57" i="3"/>
  <c r="F136" i="3" l="1"/>
  <c r="E57" i="3"/>
  <c r="F125" i="3" l="1"/>
  <c r="E44" i="3"/>
  <c r="F108" i="3"/>
  <c r="E58" i="3"/>
  <c r="D59" i="3" s="1"/>
  <c r="D43" i="3"/>
  <c r="E43" i="3" s="1"/>
  <c r="D30" i="3"/>
  <c r="E30" i="3" s="1"/>
  <c r="E59" i="3" l="1"/>
  <c r="E60" i="3" s="1"/>
  <c r="D61" i="3" s="1"/>
  <c r="E61" i="3" s="1"/>
  <c r="F62" i="3" s="1"/>
  <c r="D47" i="3"/>
  <c r="E47" i="3" s="1"/>
  <c r="D46" i="3"/>
  <c r="E46" i="3" s="1"/>
  <c r="D33" i="3"/>
  <c r="E33" i="3" s="1"/>
  <c r="D32" i="3"/>
  <c r="E32" i="3" s="1"/>
  <c r="F116" i="3"/>
  <c r="F101" i="3"/>
  <c r="E45" i="3"/>
  <c r="E31" i="3"/>
  <c r="E50" i="3" l="1"/>
  <c r="D51" i="3" s="1"/>
  <c r="E51" i="3" s="1"/>
  <c r="F52" i="3" s="1"/>
  <c r="E36" i="3"/>
  <c r="F138" i="3"/>
  <c r="D37" i="3" l="1"/>
  <c r="E37" i="3" l="1"/>
  <c r="F38" i="3" s="1"/>
  <c r="F64" i="3" l="1"/>
  <c r="F141" i="3" s="1"/>
  <c r="F148" i="3" l="1"/>
  <c r="F154" i="3"/>
  <c r="F157" i="3" l="1"/>
  <c r="F168" i="3" l="1"/>
  <c r="F170" i="3" l="1"/>
</calcChain>
</file>

<file path=xl/sharedStrings.xml><?xml version="1.0" encoding="utf-8"?>
<sst xmlns="http://schemas.openxmlformats.org/spreadsheetml/2006/main" count="239" uniqueCount="115">
  <si>
    <t>PLANILHA DE COMPOSIÇÃO DE CUSTOS MENSAIS</t>
  </si>
  <si>
    <t>DADOS PARA CÁLCULO:</t>
  </si>
  <si>
    <t>SALÁRIO MENSAL 2011</t>
  </si>
  <si>
    <t xml:space="preserve">FONTE </t>
  </si>
  <si>
    <t>SALÁRIO BASE MOTORISTA ………………</t>
  </si>
  <si>
    <t>INSALUBRIDADE…………………………….</t>
  </si>
  <si>
    <t>TÉCNICO SEGURANÇA DO TRABALHO …</t>
  </si>
  <si>
    <t xml:space="preserve"> Salário Categoria</t>
  </si>
  <si>
    <t xml:space="preserve">1 - MÃO-DE-OBRA </t>
  </si>
  <si>
    <t>1.1 - Mão de obra direta</t>
  </si>
  <si>
    <t xml:space="preserve">Discriminação </t>
  </si>
  <si>
    <t>UNIDADE</t>
  </si>
  <si>
    <t>QUANTIDADE</t>
  </si>
  <si>
    <t>PREÇO UNITÁRIO</t>
  </si>
  <si>
    <t>PREÇO PARCIAL</t>
  </si>
  <si>
    <t>TOTAL</t>
  </si>
  <si>
    <t>Salário Normal</t>
  </si>
  <si>
    <t>h</t>
  </si>
  <si>
    <t>Adicional de Insalubridade</t>
  </si>
  <si>
    <t>%</t>
  </si>
  <si>
    <t>Sub-total ………..</t>
  </si>
  <si>
    <t>Encargos Sociais</t>
  </si>
  <si>
    <t>Sub-total por motorista………</t>
  </si>
  <si>
    <t>Total do efetivo*</t>
  </si>
  <si>
    <t>homem</t>
  </si>
  <si>
    <t>Sub-total por coletor………</t>
  </si>
  <si>
    <t>1.1.3 - Técnico em Segurança do Trabalho</t>
  </si>
  <si>
    <t>Sub-total por técnico segurança…</t>
  </si>
  <si>
    <t>Total do efetivo</t>
  </si>
  <si>
    <t>CUSTO MENSAL DE  MÃO-DE-OBRA</t>
  </si>
  <si>
    <t>(R$/mês)</t>
  </si>
  <si>
    <t>2 - UNIFORMES E EQUIPAMENTOS DE PROTEÇÃO INDIVIDUAL</t>
  </si>
  <si>
    <t>Jaqueta</t>
  </si>
  <si>
    <t>u/m</t>
  </si>
  <si>
    <t>Calça</t>
  </si>
  <si>
    <t>Boné</t>
  </si>
  <si>
    <t>Luva</t>
  </si>
  <si>
    <t>Capa de chuva</t>
  </si>
  <si>
    <t>Sub-total uniformes e vestuários…</t>
  </si>
  <si>
    <t>R$/cj</t>
  </si>
  <si>
    <t>unid.</t>
  </si>
  <si>
    <t>CUSTO MENSAL DE UNIFORMES</t>
  </si>
  <si>
    <t>3 - EQUIPAMENTOS</t>
  </si>
  <si>
    <t>3.1.1 - Depreciação</t>
  </si>
  <si>
    <t>Custo do chassis</t>
  </si>
  <si>
    <t>R$/unid.</t>
  </si>
  <si>
    <t>Total depreciação mensal</t>
  </si>
  <si>
    <t>mês</t>
  </si>
  <si>
    <t>3.1.2 - Remuneração do Capital Investido</t>
  </si>
  <si>
    <t>Remuneração mensal de capital</t>
  </si>
  <si>
    <t xml:space="preserve">3.1.3 - Impostos e Seguros </t>
  </si>
  <si>
    <t>Ipva /Seguro</t>
  </si>
  <si>
    <t>3.1.4 - Consumos</t>
  </si>
  <si>
    <t>km/l</t>
  </si>
  <si>
    <t>km</t>
  </si>
  <si>
    <t>Custo do jogo completo/km rodado</t>
  </si>
  <si>
    <t>TOTAL DE EQUIPAMENTOS</t>
  </si>
  <si>
    <t>(R$)</t>
  </si>
  <si>
    <t>TOTAL DESPESAS OPERACIONAIS MENSAIS</t>
  </si>
  <si>
    <t>SUB-TOTAL</t>
  </si>
  <si>
    <t>CUSTO MENSAL</t>
  </si>
  <si>
    <t>Custo Total Mensal</t>
  </si>
  <si>
    <t>Dois conjuntos por nº  de funcionários</t>
  </si>
  <si>
    <t>Custo admin./ financeiras</t>
  </si>
  <si>
    <t>INSS</t>
  </si>
  <si>
    <t>IRPJ</t>
  </si>
  <si>
    <t>Lucratividade</t>
  </si>
  <si>
    <t>Camiseta refletiva</t>
  </si>
  <si>
    <t xml:space="preserve">3.1.5 - Pneus </t>
  </si>
  <si>
    <t>7 - IMPOSTOS SOBRE SERVIÇOS:</t>
  </si>
  <si>
    <t>PREFEITURA MUNICIPAL TAPERA - RS</t>
  </si>
  <si>
    <t>1/5000km</t>
  </si>
  <si>
    <t>Díssidio - Sindicato Transportes Rodoviários de Carazinho RS</t>
  </si>
  <si>
    <t>Díssidio - Sindicom - Sind. Comércio Tapera RS</t>
  </si>
  <si>
    <t xml:space="preserve">Custo do jogo de pneus </t>
  </si>
  <si>
    <t>FGTS</t>
  </si>
  <si>
    <t xml:space="preserve">Depreciação chassis (60 meses) </t>
  </si>
  <si>
    <t>3.1 - Veículo Coletor</t>
  </si>
  <si>
    <t>Protetor Solar</t>
  </si>
  <si>
    <t>u/n</t>
  </si>
  <si>
    <t>ENQUADRAMENTO DA EMPRESA:</t>
  </si>
  <si>
    <t>Simples Nacional</t>
  </si>
  <si>
    <t>Lucro Real</t>
  </si>
  <si>
    <t>Lucro Presumido</t>
  </si>
  <si>
    <t>(    )</t>
  </si>
  <si>
    <t>SALÁRIO BASE VARREDOR E COLETOR …………</t>
  </si>
  <si>
    <t>1.1.1 - Motorista</t>
  </si>
  <si>
    <t>homem/mulher</t>
  </si>
  <si>
    <t>1.1.2 - Varredores e Coletores</t>
  </si>
  <si>
    <t>Custo óleo de motor</t>
  </si>
  <si>
    <t>Custo mensal gasolina</t>
  </si>
  <si>
    <t>Custo da gasolina</t>
  </si>
  <si>
    <t>Vassoura</t>
  </si>
  <si>
    <t>Enxada</t>
  </si>
  <si>
    <t>Bolsas de coleta</t>
  </si>
  <si>
    <t xml:space="preserve">3.1.6 - Insumos </t>
  </si>
  <si>
    <t>Carrinho de mão</t>
  </si>
  <si>
    <t>Pá de corte</t>
  </si>
  <si>
    <t>4 - DESPESAS ADMINISTRATIVAS</t>
  </si>
  <si>
    <t>5 - LUCRATIVIDADE</t>
  </si>
  <si>
    <t>Pró labore</t>
  </si>
  <si>
    <t>Pis/Cofins</t>
  </si>
  <si>
    <t>INSS Administrador</t>
  </si>
  <si>
    <t>CSLL</t>
  </si>
  <si>
    <t>ISS</t>
  </si>
  <si>
    <t>Botina</t>
  </si>
  <si>
    <t>Óculos protetor</t>
  </si>
  <si>
    <t xml:space="preserve"> PLANILHA DE COMPOSIÇÃO DE CUSTOS MENSAIS</t>
  </si>
  <si>
    <t>km/jogo/mês</t>
  </si>
  <si>
    <t>Custo total jogo de pneus</t>
  </si>
  <si>
    <t>ANEXO III</t>
  </si>
  <si>
    <t>Férias</t>
  </si>
  <si>
    <t>Décimo terceiro salário</t>
  </si>
  <si>
    <t>Selbach, RS, 26 de março de 2014</t>
  </si>
  <si>
    <t>SERVIÇOS DE VARRIÇÃO, COLETA  E DESTINO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</si>
</sst>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_(* #,##0.00_);_(* \(#,##0.00\);_(* &quot;-&quot;??_);_(@_)"/>
    <numFmt numFmtId="166" formatCode="&quot;R$ &quot;#,##0.00_);\(&quot;R$ &quot;#,##0.00\)"/>
    <numFmt numFmtId="167" formatCode="0.00000"/>
    <numFmt numFmtId="168" formatCode="_(&quot;R$&quot;* #,##0.00_);_(&quot;R$&quot;* \(#,##0.00\);_(&quot;R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0" tint="-4.9989318521683403E-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7" fontId="3" fillId="0" borderId="0" xfId="1" applyNumberFormat="1" applyFont="1" applyAlignment="1">
      <alignment horizontal="center"/>
    </xf>
    <xf numFmtId="0" fontId="3" fillId="2" borderId="10" xfId="1" applyFont="1" applyFill="1" applyBorder="1" applyAlignment="1">
      <alignment horizontal="center"/>
    </xf>
    <xf numFmtId="4" fontId="3" fillId="2" borderId="10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center"/>
    </xf>
    <xf numFmtId="165" fontId="3" fillId="0" borderId="12" xfId="2" applyFont="1" applyBorder="1" applyAlignment="1">
      <alignment horizontal="center"/>
    </xf>
    <xf numFmtId="165" fontId="3" fillId="0" borderId="13" xfId="2" applyFont="1" applyBorder="1" applyAlignment="1">
      <alignment horizontal="center"/>
    </xf>
    <xf numFmtId="0" fontId="3" fillId="0" borderId="14" xfId="1" applyFont="1" applyBorder="1" applyAlignment="1">
      <alignment horizontal="left"/>
    </xf>
    <xf numFmtId="0" fontId="3" fillId="0" borderId="15" xfId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65" fontId="3" fillId="0" borderId="15" xfId="2" applyFont="1" applyBorder="1" applyAlignment="1">
      <alignment horizontal="center"/>
    </xf>
    <xf numFmtId="0" fontId="6" fillId="0" borderId="14" xfId="1" applyFont="1" applyBorder="1" applyAlignment="1">
      <alignment horizontal="right"/>
    </xf>
    <xf numFmtId="0" fontId="6" fillId="0" borderId="15" xfId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165" fontId="6" fillId="0" borderId="15" xfId="2" applyFont="1" applyBorder="1" applyAlignment="1">
      <alignment horizontal="center"/>
    </xf>
    <xf numFmtId="165" fontId="6" fillId="0" borderId="16" xfId="2" applyFont="1" applyBorder="1" applyAlignment="1">
      <alignment horizontal="center"/>
    </xf>
    <xf numFmtId="4" fontId="6" fillId="0" borderId="0" xfId="1" applyNumberFormat="1" applyFont="1" applyAlignment="1">
      <alignment horizontal="center"/>
    </xf>
    <xf numFmtId="2" fontId="3" fillId="0" borderId="15" xfId="1" applyNumberFormat="1" applyFont="1" applyBorder="1" applyAlignment="1">
      <alignment horizontal="center"/>
    </xf>
    <xf numFmtId="165" fontId="3" fillId="0" borderId="16" xfId="2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21" xfId="1" applyFont="1" applyBorder="1" applyAlignment="1">
      <alignment horizontal="center"/>
    </xf>
    <xf numFmtId="165" fontId="6" fillId="0" borderId="21" xfId="2" applyFont="1" applyBorder="1" applyAlignment="1">
      <alignment horizontal="center"/>
    </xf>
    <xf numFmtId="165" fontId="6" fillId="0" borderId="22" xfId="2" applyFont="1" applyBorder="1" applyAlignment="1">
      <alignment horizontal="center"/>
    </xf>
    <xf numFmtId="165" fontId="6" fillId="2" borderId="10" xfId="2" applyFont="1" applyFill="1" applyBorder="1" applyAlignment="1">
      <alignment horizontal="right"/>
    </xf>
    <xf numFmtId="165" fontId="3" fillId="0" borderId="0" xfId="2" applyFont="1" applyAlignment="1">
      <alignment horizontal="center"/>
    </xf>
    <xf numFmtId="165" fontId="6" fillId="3" borderId="0" xfId="2" applyFont="1" applyFill="1" applyBorder="1" applyAlignment="1">
      <alignment horizontal="center"/>
    </xf>
    <xf numFmtId="0" fontId="8" fillId="0" borderId="23" xfId="1" applyFont="1" applyBorder="1" applyAlignment="1">
      <alignment horizontal="left"/>
    </xf>
    <xf numFmtId="0" fontId="8" fillId="0" borderId="24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4" fontId="6" fillId="0" borderId="24" xfId="1" applyNumberFormat="1" applyFont="1" applyBorder="1" applyAlignment="1">
      <alignment horizontal="center"/>
    </xf>
    <xf numFmtId="165" fontId="6" fillId="2" borderId="10" xfId="2" applyFont="1" applyFill="1" applyBorder="1" applyAlignment="1">
      <alignment horizontal="center"/>
    </xf>
    <xf numFmtId="0" fontId="9" fillId="0" borderId="0" xfId="1" applyFont="1" applyAlignment="1">
      <alignment horizontal="left"/>
    </xf>
    <xf numFmtId="12" fontId="3" fillId="0" borderId="15" xfId="1" quotePrefix="1" applyNumberFormat="1" applyFont="1" applyBorder="1" applyAlignment="1">
      <alignment horizontal="center"/>
    </xf>
    <xf numFmtId="165" fontId="10" fillId="0" borderId="15" xfId="2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5" xfId="1" applyNumberFormat="1" applyFont="1" applyBorder="1" applyAlignment="1">
      <alignment horizontal="center"/>
    </xf>
    <xf numFmtId="4" fontId="3" fillId="0" borderId="25" xfId="1" applyNumberFormat="1" applyFont="1" applyBorder="1" applyAlignment="1">
      <alignment horizontal="center"/>
    </xf>
    <xf numFmtId="165" fontId="3" fillId="0" borderId="26" xfId="2" applyFont="1" applyBorder="1" applyAlignment="1">
      <alignment horizontal="center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4" fontId="3" fillId="0" borderId="21" xfId="1" applyNumberFormat="1" applyFont="1" applyBorder="1" applyAlignment="1">
      <alignment horizontal="center"/>
    </xf>
    <xf numFmtId="165" fontId="3" fillId="0" borderId="22" xfId="2" applyFont="1" applyBorder="1" applyAlignment="1">
      <alignment horizontal="center"/>
    </xf>
    <xf numFmtId="0" fontId="5" fillId="0" borderId="0" xfId="1" applyFont="1"/>
    <xf numFmtId="0" fontId="3" fillId="2" borderId="27" xfId="1" applyFont="1" applyFill="1" applyBorder="1" applyAlignment="1">
      <alignment horizontal="center"/>
    </xf>
    <xf numFmtId="4" fontId="3" fillId="2" borderId="27" xfId="1" applyNumberFormat="1" applyFont="1" applyFill="1" applyBorder="1" applyAlignment="1">
      <alignment horizontal="center"/>
    </xf>
    <xf numFmtId="0" fontId="3" fillId="0" borderId="28" xfId="1" applyFont="1" applyBorder="1" applyAlignment="1">
      <alignment horizontal="center"/>
    </xf>
    <xf numFmtId="165" fontId="10" fillId="0" borderId="12" xfId="2" applyFont="1" applyBorder="1" applyAlignment="1">
      <alignment horizontal="center"/>
    </xf>
    <xf numFmtId="165" fontId="3" fillId="0" borderId="29" xfId="2" applyFont="1" applyBorder="1" applyAlignment="1">
      <alignment horizontal="center"/>
    </xf>
    <xf numFmtId="1" fontId="3" fillId="0" borderId="21" xfId="1" applyNumberFormat="1" applyFont="1" applyBorder="1" applyAlignment="1">
      <alignment horizontal="center"/>
    </xf>
    <xf numFmtId="165" fontId="3" fillId="0" borderId="21" xfId="2" applyFont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2" fontId="3" fillId="0" borderId="12" xfId="1" applyNumberFormat="1" applyFont="1" applyBorder="1" applyAlignment="1">
      <alignment horizontal="center"/>
    </xf>
    <xf numFmtId="165" fontId="3" fillId="0" borderId="30" xfId="2" applyFont="1" applyBorder="1" applyAlignment="1">
      <alignment horizontal="center"/>
    </xf>
    <xf numFmtId="3" fontId="3" fillId="0" borderId="15" xfId="2" applyNumberFormat="1" applyFont="1" applyBorder="1" applyAlignment="1">
      <alignment horizontal="center"/>
    </xf>
    <xf numFmtId="0" fontId="3" fillId="0" borderId="31" xfId="1" applyFont="1" applyBorder="1" applyAlignment="1">
      <alignment horizontal="left"/>
    </xf>
    <xf numFmtId="0" fontId="3" fillId="0" borderId="31" xfId="1" applyFont="1" applyBorder="1" applyAlignment="1">
      <alignment horizontal="center"/>
    </xf>
    <xf numFmtId="165" fontId="10" fillId="0" borderId="31" xfId="2" applyFont="1" applyBorder="1" applyAlignment="1">
      <alignment horizontal="center"/>
    </xf>
    <xf numFmtId="165" fontId="3" fillId="0" borderId="31" xfId="2" applyFont="1" applyBorder="1" applyAlignment="1">
      <alignment horizontal="center"/>
    </xf>
    <xf numFmtId="0" fontId="3" fillId="0" borderId="32" xfId="1" applyFont="1" applyBorder="1" applyAlignment="1">
      <alignment horizontal="left"/>
    </xf>
    <xf numFmtId="0" fontId="3" fillId="0" borderId="32" xfId="1" applyFont="1" applyBorder="1" applyAlignment="1">
      <alignment horizontal="center"/>
    </xf>
    <xf numFmtId="165" fontId="3" fillId="0" borderId="32" xfId="2" applyFont="1" applyBorder="1" applyAlignment="1">
      <alignment horizontal="center"/>
    </xf>
    <xf numFmtId="0" fontId="3" fillId="0" borderId="33" xfId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165" fontId="3" fillId="0" borderId="33" xfId="2" applyFont="1" applyBorder="1" applyAlignment="1">
      <alignment horizontal="center"/>
    </xf>
    <xf numFmtId="0" fontId="9" fillId="0" borderId="0" xfId="1" applyFont="1" applyAlignment="1">
      <alignment horizontal="center"/>
    </xf>
    <xf numFmtId="4" fontId="9" fillId="0" borderId="0" xfId="1" applyNumberFormat="1" applyFont="1" applyAlignment="1">
      <alignment horizontal="center"/>
    </xf>
    <xf numFmtId="0" fontId="3" fillId="0" borderId="15" xfId="1" applyFont="1" applyBorder="1" applyAlignment="1">
      <alignment horizontal="left"/>
    </xf>
    <xf numFmtId="0" fontId="8" fillId="0" borderId="2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4" fontId="6" fillId="0" borderId="24" xfId="1" applyNumberFormat="1" applyFont="1" applyBorder="1" applyAlignment="1">
      <alignment horizontal="center" vertical="center"/>
    </xf>
    <xf numFmtId="165" fontId="11" fillId="2" borderId="1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165" fontId="6" fillId="0" borderId="0" xfId="2" applyFont="1" applyFill="1" applyBorder="1" applyAlignment="1">
      <alignment horizontal="right"/>
    </xf>
    <xf numFmtId="0" fontId="8" fillId="4" borderId="23" xfId="1" applyFont="1" applyFill="1" applyBorder="1" applyAlignment="1">
      <alignment horizontal="left"/>
    </xf>
    <xf numFmtId="0" fontId="8" fillId="4" borderId="24" xfId="1" applyFont="1" applyFill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4" fontId="6" fillId="4" borderId="24" xfId="1" applyNumberFormat="1" applyFont="1" applyFill="1" applyBorder="1" applyAlignment="1">
      <alignment horizontal="center"/>
    </xf>
    <xf numFmtId="10" fontId="6" fillId="4" borderId="24" xfId="3" applyNumberFormat="1" applyFont="1" applyFill="1" applyBorder="1" applyAlignment="1">
      <alignment horizontal="center"/>
    </xf>
    <xf numFmtId="44" fontId="0" fillId="0" borderId="0" xfId="4" applyFont="1"/>
    <xf numFmtId="43" fontId="0" fillId="0" borderId="0" xfId="0" applyNumberFormat="1"/>
    <xf numFmtId="14" fontId="4" fillId="0" borderId="0" xfId="1" applyNumberFormat="1" applyFont="1" applyAlignment="1">
      <alignment horizontal="center"/>
    </xf>
    <xf numFmtId="14" fontId="0" fillId="0" borderId="0" xfId="0" applyNumberFormat="1"/>
    <xf numFmtId="165" fontId="0" fillId="0" borderId="0" xfId="0" applyNumberFormat="1"/>
    <xf numFmtId="43" fontId="0" fillId="0" borderId="0" xfId="7" applyFont="1"/>
    <xf numFmtId="3" fontId="3" fillId="0" borderId="32" xfId="1" applyNumberFormat="1" applyFont="1" applyBorder="1" applyAlignment="1">
      <alignment horizontal="center"/>
    </xf>
    <xf numFmtId="165" fontId="3" fillId="0" borderId="2" xfId="2" applyFont="1" applyBorder="1" applyAlignment="1"/>
    <xf numFmtId="165" fontId="3" fillId="0" borderId="0" xfId="2" applyFont="1" applyAlignment="1"/>
    <xf numFmtId="0" fontId="3" fillId="0" borderId="17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2" fontId="3" fillId="0" borderId="18" xfId="1" applyNumberFormat="1" applyFont="1" applyBorder="1" applyAlignment="1">
      <alignment horizontal="center"/>
    </xf>
    <xf numFmtId="165" fontId="3" fillId="0" borderId="19" xfId="2" applyFont="1" applyBorder="1" applyAlignment="1">
      <alignment horizontal="center"/>
    </xf>
    <xf numFmtId="12" fontId="3" fillId="0" borderId="25" xfId="1" quotePrefix="1" applyNumberFormat="1" applyFont="1" applyBorder="1" applyAlignment="1">
      <alignment horizontal="center"/>
    </xf>
    <xf numFmtId="165" fontId="10" fillId="0" borderId="25" xfId="2" applyFont="1" applyBorder="1" applyAlignment="1">
      <alignment horizontal="center"/>
    </xf>
    <xf numFmtId="165" fontId="3" fillId="0" borderId="34" xfId="2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16" fontId="3" fillId="0" borderId="33" xfId="1" applyNumberFormat="1" applyFont="1" applyBorder="1" applyAlignment="1">
      <alignment horizontal="center"/>
    </xf>
    <xf numFmtId="0" fontId="3" fillId="0" borderId="36" xfId="1" applyFont="1" applyBorder="1" applyAlignment="1">
      <alignment horizontal="left"/>
    </xf>
    <xf numFmtId="0" fontId="3" fillId="0" borderId="36" xfId="1" applyFont="1" applyBorder="1" applyAlignment="1">
      <alignment horizontal="center"/>
    </xf>
    <xf numFmtId="165" fontId="10" fillId="0" borderId="36" xfId="2" applyFont="1" applyBorder="1" applyAlignment="1">
      <alignment horizontal="center"/>
    </xf>
    <xf numFmtId="165" fontId="3" fillId="0" borderId="36" xfId="2" applyFont="1" applyBorder="1" applyAlignment="1">
      <alignment horizontal="center"/>
    </xf>
    <xf numFmtId="0" fontId="3" fillId="0" borderId="37" xfId="1" applyFont="1" applyBorder="1" applyAlignment="1">
      <alignment horizontal="left"/>
    </xf>
    <xf numFmtId="165" fontId="3" fillId="0" borderId="28" xfId="2" applyFont="1" applyBorder="1" applyAlignment="1">
      <alignment horizontal="center"/>
    </xf>
    <xf numFmtId="0" fontId="3" fillId="0" borderId="17" xfId="1" applyFont="1" applyBorder="1" applyAlignment="1">
      <alignment horizontal="left"/>
    </xf>
    <xf numFmtId="165" fontId="3" fillId="0" borderId="18" xfId="2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4" fontId="4" fillId="0" borderId="2" xfId="1" applyNumberFormat="1" applyFont="1" applyBorder="1" applyAlignment="1">
      <alignment horizontal="center"/>
    </xf>
    <xf numFmtId="0" fontId="16" fillId="0" borderId="23" xfId="1" applyFont="1" applyBorder="1" applyAlignment="1">
      <alignment horizontal="left" vertical="center"/>
    </xf>
    <xf numFmtId="165" fontId="13" fillId="5" borderId="0" xfId="2" applyFont="1" applyFill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4" fontId="4" fillId="0" borderId="8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0" borderId="2" xfId="0" applyBorder="1"/>
    <xf numFmtId="164" fontId="2" fillId="2" borderId="35" xfId="1" applyNumberFormat="1" applyFont="1" applyFill="1" applyBorder="1" applyAlignment="1" applyProtection="1">
      <alignment horizontal="center" vertical="top"/>
    </xf>
    <xf numFmtId="0" fontId="0" fillId="0" borderId="35" xfId="0" applyBorder="1"/>
    <xf numFmtId="0" fontId="2" fillId="2" borderId="3" xfId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4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166" fontId="3" fillId="0" borderId="0" xfId="2" applyNumberFormat="1" applyFont="1" applyAlignment="1">
      <alignment horizontal="center"/>
    </xf>
    <xf numFmtId="4" fontId="3" fillId="0" borderId="0" xfId="1" applyNumberFormat="1" applyFont="1" applyAlignment="1">
      <alignment horizontal="left"/>
    </xf>
  </cellXfs>
  <cellStyles count="8">
    <cellStyle name="Moeda" xfId="4" builtinId="4"/>
    <cellStyle name="Moeda 2" xfId="5"/>
    <cellStyle name="Normal" xfId="0" builtinId="0"/>
    <cellStyle name="Normal 2" xfId="1"/>
    <cellStyle name="Porcentagem 2" xfId="3"/>
    <cellStyle name="Separador de milhares 2" xfId="2"/>
    <cellStyle name="Vírgula" xfId="7" builtinId="3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K174"/>
  <sheetViews>
    <sheetView tabSelected="1" workbookViewId="0">
      <selection activeCell="G6" sqref="G6"/>
    </sheetView>
  </sheetViews>
  <sheetFormatPr defaultRowHeight="15" x14ac:dyDescent="0.25"/>
  <cols>
    <col min="1" max="1" width="33.140625" customWidth="1"/>
    <col min="2" max="2" width="12.28515625" customWidth="1"/>
    <col min="3" max="3" width="12.5703125" customWidth="1"/>
    <col min="4" max="4" width="15" customWidth="1"/>
    <col min="5" max="5" width="17.42578125" customWidth="1"/>
    <col min="6" max="6" width="16.7109375" customWidth="1"/>
    <col min="7" max="7" width="11.42578125" customWidth="1"/>
    <col min="8" max="8" width="14.28515625" style="92" bestFit="1" customWidth="1"/>
    <col min="9" max="9" width="13.28515625" bestFit="1" customWidth="1"/>
    <col min="10" max="10" width="12.42578125" bestFit="1" customWidth="1"/>
    <col min="11" max="11" width="13.28515625" style="92" bestFit="1" customWidth="1"/>
  </cols>
  <sheetData>
    <row r="2" spans="1:9" ht="18" x14ac:dyDescent="0.25">
      <c r="A2" s="131" t="s">
        <v>110</v>
      </c>
      <c r="B2" s="132"/>
      <c r="C2" s="132"/>
      <c r="D2" s="132"/>
      <c r="E2" s="132"/>
      <c r="F2" s="132"/>
    </row>
    <row r="3" spans="1:9" ht="15.75" thickBot="1" x14ac:dyDescent="0.3"/>
    <row r="4" spans="1:9" ht="18" customHeight="1" x14ac:dyDescent="0.25">
      <c r="A4" s="137" t="s">
        <v>107</v>
      </c>
      <c r="B4" s="138"/>
      <c r="C4" s="138"/>
      <c r="D4" s="138"/>
      <c r="E4" s="138"/>
      <c r="F4" s="139"/>
    </row>
    <row r="5" spans="1:9" ht="18.75" customHeight="1" thickBot="1" x14ac:dyDescent="0.3">
      <c r="A5" s="141" t="s">
        <v>70</v>
      </c>
      <c r="B5" s="142"/>
      <c r="C5" s="142"/>
      <c r="D5" s="142"/>
      <c r="E5" s="142"/>
      <c r="F5" s="140"/>
    </row>
    <row r="6" spans="1:9" x14ac:dyDescent="0.25">
      <c r="A6" s="1"/>
      <c r="B6" s="1"/>
      <c r="C6" s="1"/>
      <c r="D6" s="2"/>
      <c r="E6" s="2"/>
      <c r="F6" s="1"/>
    </row>
    <row r="7" spans="1:9" x14ac:dyDescent="0.25">
      <c r="A7" s="1"/>
      <c r="B7" s="1"/>
      <c r="C7" s="1"/>
      <c r="D7" s="2"/>
      <c r="E7" s="2"/>
      <c r="F7" s="1"/>
    </row>
    <row r="8" spans="1:9" ht="15.75" x14ac:dyDescent="0.25">
      <c r="A8" s="143" t="s">
        <v>114</v>
      </c>
      <c r="B8" s="143"/>
      <c r="C8" s="143"/>
      <c r="D8" s="143"/>
      <c r="E8" s="143"/>
      <c r="F8" s="144"/>
    </row>
    <row r="9" spans="1:9" ht="15.75" x14ac:dyDescent="0.25">
      <c r="A9" s="103"/>
      <c r="B9" s="103"/>
      <c r="C9" s="103"/>
      <c r="D9" s="103"/>
      <c r="E9" s="103"/>
      <c r="F9" s="104"/>
    </row>
    <row r="10" spans="1:9" ht="15.75" x14ac:dyDescent="0.25">
      <c r="A10" s="145" t="s">
        <v>0</v>
      </c>
      <c r="B10" s="145"/>
      <c r="C10" s="145"/>
      <c r="D10" s="145"/>
      <c r="E10" s="145"/>
      <c r="F10" s="145"/>
    </row>
    <row r="11" spans="1:9" ht="15.75" x14ac:dyDescent="0.25">
      <c r="A11" s="85"/>
      <c r="B11" s="85"/>
      <c r="C11" s="85"/>
      <c r="D11" s="85"/>
      <c r="E11" s="85"/>
      <c r="F11" s="94"/>
      <c r="I11" s="95"/>
    </row>
    <row r="12" spans="1:9" x14ac:dyDescent="0.25">
      <c r="A12" s="130" t="s">
        <v>80</v>
      </c>
      <c r="B12" s="130"/>
      <c r="C12" s="130"/>
      <c r="D12" s="130"/>
      <c r="E12" s="130"/>
      <c r="F12" s="130"/>
      <c r="I12" s="95"/>
    </row>
    <row r="13" spans="1:9" ht="15.75" x14ac:dyDescent="0.25">
      <c r="A13" s="102" t="s">
        <v>81</v>
      </c>
      <c r="B13" s="102" t="s">
        <v>84</v>
      </c>
      <c r="C13" s="102"/>
      <c r="D13" s="102"/>
      <c r="E13" s="102"/>
      <c r="F13" s="94"/>
      <c r="I13" s="95"/>
    </row>
    <row r="14" spans="1:9" ht="15.75" x14ac:dyDescent="0.25">
      <c r="A14" s="102" t="s">
        <v>82</v>
      </c>
      <c r="B14" s="102" t="s">
        <v>84</v>
      </c>
      <c r="C14" s="102"/>
      <c r="D14" s="102"/>
      <c r="E14" s="102"/>
      <c r="F14" s="94"/>
      <c r="I14" s="95"/>
    </row>
    <row r="15" spans="1:9" ht="15.75" x14ac:dyDescent="0.25">
      <c r="A15" s="102" t="s">
        <v>83</v>
      </c>
      <c r="B15" s="129" t="s">
        <v>84</v>
      </c>
      <c r="C15" s="1"/>
      <c r="D15" s="2"/>
      <c r="E15" s="2"/>
      <c r="F15" s="1"/>
    </row>
    <row r="16" spans="1:9" ht="16.5" thickBot="1" x14ac:dyDescent="0.3">
      <c r="A16" s="102"/>
      <c r="B16" s="25"/>
      <c r="C16" s="1"/>
      <c r="D16" s="2"/>
      <c r="E16" s="2"/>
      <c r="F16" s="1"/>
    </row>
    <row r="17" spans="1:6" ht="16.5" customHeight="1" thickBot="1" x14ac:dyDescent="0.3">
      <c r="A17" s="110" t="s">
        <v>1</v>
      </c>
      <c r="B17" s="133" t="s">
        <v>2</v>
      </c>
      <c r="C17" s="134"/>
      <c r="D17" s="135" t="s">
        <v>3</v>
      </c>
      <c r="E17" s="136"/>
      <c r="F17" s="1"/>
    </row>
    <row r="18" spans="1:6" ht="16.5" customHeight="1" thickBot="1" x14ac:dyDescent="0.3">
      <c r="A18" s="122"/>
      <c r="B18" s="123"/>
      <c r="C18" s="123"/>
      <c r="D18" s="124"/>
      <c r="E18" s="124"/>
      <c r="F18" s="1"/>
    </row>
    <row r="19" spans="1:6" x14ac:dyDescent="0.25">
      <c r="A19" s="3" t="s">
        <v>4</v>
      </c>
      <c r="B19" s="153"/>
      <c r="C19" s="153"/>
      <c r="D19" s="99" t="s">
        <v>72</v>
      </c>
      <c r="E19" s="99"/>
      <c r="F19" s="1"/>
    </row>
    <row r="20" spans="1:6" x14ac:dyDescent="0.25">
      <c r="A20" s="3" t="s">
        <v>85</v>
      </c>
      <c r="B20" s="153"/>
      <c r="C20" s="153"/>
      <c r="D20" s="100" t="s">
        <v>73</v>
      </c>
      <c r="E20" s="100"/>
      <c r="F20" s="1"/>
    </row>
    <row r="21" spans="1:6" x14ac:dyDescent="0.25">
      <c r="A21" s="3" t="s">
        <v>5</v>
      </c>
      <c r="B21" s="153"/>
      <c r="C21" s="153"/>
      <c r="D21" s="100" t="s">
        <v>72</v>
      </c>
      <c r="E21" s="100"/>
      <c r="F21" s="1"/>
    </row>
    <row r="22" spans="1:6" x14ac:dyDescent="0.25">
      <c r="A22" s="1" t="s">
        <v>6</v>
      </c>
      <c r="B22" s="153"/>
      <c r="C22" s="153"/>
      <c r="D22" s="154" t="s">
        <v>7</v>
      </c>
      <c r="E22" s="154"/>
      <c r="F22" s="1"/>
    </row>
    <row r="23" spans="1:6" x14ac:dyDescent="0.25">
      <c r="A23" s="1"/>
      <c r="B23" s="1"/>
      <c r="C23" s="1"/>
      <c r="D23" s="2"/>
      <c r="E23" s="2"/>
      <c r="F23" s="1"/>
    </row>
    <row r="24" spans="1:6" x14ac:dyDescent="0.25">
      <c r="A24" s="4" t="s">
        <v>8</v>
      </c>
      <c r="B24" s="1"/>
      <c r="C24" s="1"/>
      <c r="D24" s="2"/>
      <c r="E24" s="2"/>
      <c r="F24" s="1"/>
    </row>
    <row r="25" spans="1:6" x14ac:dyDescent="0.25">
      <c r="A25" s="4"/>
      <c r="B25" s="1"/>
      <c r="C25" s="1"/>
      <c r="D25" s="2"/>
      <c r="E25" s="2"/>
      <c r="F25" s="1"/>
    </row>
    <row r="26" spans="1:6" x14ac:dyDescent="0.25">
      <c r="A26" s="3" t="s">
        <v>9</v>
      </c>
      <c r="B26" s="1"/>
      <c r="C26" s="5"/>
      <c r="D26" s="2"/>
      <c r="E26" s="2"/>
      <c r="F26" s="1"/>
    </row>
    <row r="27" spans="1:6" x14ac:dyDescent="0.25">
      <c r="A27" s="3" t="s">
        <v>86</v>
      </c>
      <c r="B27" s="1"/>
      <c r="C27" s="1"/>
      <c r="D27" s="2"/>
      <c r="E27" s="2"/>
      <c r="F27" s="1"/>
    </row>
    <row r="28" spans="1:6" ht="15.75" thickBot="1" x14ac:dyDescent="0.3">
      <c r="A28" s="3"/>
      <c r="B28" s="1"/>
      <c r="C28" s="1"/>
      <c r="D28" s="2"/>
      <c r="E28" s="2"/>
      <c r="F28" s="1"/>
    </row>
    <row r="29" spans="1:6" ht="15.75" thickBot="1" x14ac:dyDescent="0.3">
      <c r="A29" s="6" t="s">
        <v>10</v>
      </c>
      <c r="B29" s="6" t="s">
        <v>11</v>
      </c>
      <c r="C29" s="6" t="s">
        <v>12</v>
      </c>
      <c r="D29" s="7" t="s">
        <v>13</v>
      </c>
      <c r="E29" s="8" t="s">
        <v>14</v>
      </c>
      <c r="F29" s="6" t="s">
        <v>15</v>
      </c>
    </row>
    <row r="30" spans="1:6" x14ac:dyDescent="0.25">
      <c r="A30" s="9" t="s">
        <v>16</v>
      </c>
      <c r="B30" s="10" t="s">
        <v>17</v>
      </c>
      <c r="C30" s="10"/>
      <c r="D30" s="11">
        <f>B19/220</f>
        <v>0</v>
      </c>
      <c r="E30" s="12">
        <f>(C30*D30)</f>
        <v>0</v>
      </c>
      <c r="F30" s="4"/>
    </row>
    <row r="31" spans="1:6" x14ac:dyDescent="0.25">
      <c r="A31" s="17" t="s">
        <v>20</v>
      </c>
      <c r="B31" s="18"/>
      <c r="C31" s="19"/>
      <c r="D31" s="20"/>
      <c r="E31" s="21">
        <f>SUM(E30:E30)</f>
        <v>0</v>
      </c>
      <c r="F31" s="22"/>
    </row>
    <row r="32" spans="1:6" x14ac:dyDescent="0.25">
      <c r="A32" s="13" t="s">
        <v>64</v>
      </c>
      <c r="B32" s="14" t="s">
        <v>19</v>
      </c>
      <c r="C32" s="23"/>
      <c r="D32" s="16">
        <f>SUM(E30:E30)</f>
        <v>0</v>
      </c>
      <c r="E32" s="24">
        <f>C32*D32%</f>
        <v>0</v>
      </c>
      <c r="F32" s="1"/>
    </row>
    <row r="33" spans="1:11" x14ac:dyDescent="0.25">
      <c r="A33" s="13" t="s">
        <v>75</v>
      </c>
      <c r="B33" s="101" t="s">
        <v>19</v>
      </c>
      <c r="C33" s="105"/>
      <c r="D33" s="106">
        <f>SUM(E30:E30)</f>
        <v>0</v>
      </c>
      <c r="E33" s="24">
        <f>C33*D33%</f>
        <v>0</v>
      </c>
      <c r="F33" s="1"/>
    </row>
    <row r="34" spans="1:11" x14ac:dyDescent="0.25">
      <c r="A34" s="13" t="s">
        <v>111</v>
      </c>
      <c r="B34" s="127" t="s">
        <v>19</v>
      </c>
      <c r="C34" s="105"/>
      <c r="D34" s="106"/>
      <c r="E34" s="24">
        <f>B19/12</f>
        <v>0</v>
      </c>
      <c r="F34" s="1"/>
    </row>
    <row r="35" spans="1:11" x14ac:dyDescent="0.25">
      <c r="A35" s="13" t="s">
        <v>112</v>
      </c>
      <c r="B35" s="127" t="s">
        <v>19</v>
      </c>
      <c r="C35" s="105"/>
      <c r="D35" s="106"/>
      <c r="E35" s="24">
        <f>B19/12</f>
        <v>0</v>
      </c>
      <c r="F35" s="1"/>
    </row>
    <row r="36" spans="1:11" x14ac:dyDescent="0.25">
      <c r="A36" s="17" t="s">
        <v>22</v>
      </c>
      <c r="B36" s="147"/>
      <c r="C36" s="148"/>
      <c r="D36" s="149"/>
      <c r="E36" s="21">
        <f>SUM(E31:E35)</f>
        <v>0</v>
      </c>
      <c r="F36" s="25"/>
    </row>
    <row r="37" spans="1:11" ht="15.75" thickBot="1" x14ac:dyDescent="0.3">
      <c r="A37" s="26" t="s">
        <v>23</v>
      </c>
      <c r="B37" s="27" t="s">
        <v>24</v>
      </c>
      <c r="C37" s="27">
        <v>1</v>
      </c>
      <c r="D37" s="28">
        <f>E36</f>
        <v>0</v>
      </c>
      <c r="E37" s="29">
        <f>(C37*D37)</f>
        <v>0</v>
      </c>
      <c r="F37" s="25"/>
    </row>
    <row r="38" spans="1:11" ht="15.75" thickBot="1" x14ac:dyDescent="0.3">
      <c r="A38" s="3"/>
      <c r="B38" s="1"/>
      <c r="C38" s="1"/>
      <c r="D38" s="2"/>
      <c r="E38" s="2"/>
      <c r="F38" s="30">
        <f>E37</f>
        <v>0</v>
      </c>
    </row>
    <row r="39" spans="1:11" x14ac:dyDescent="0.25">
      <c r="A39" s="3"/>
      <c r="B39" s="1"/>
      <c r="C39" s="1"/>
      <c r="D39" s="2"/>
      <c r="E39" s="2"/>
      <c r="F39" s="86"/>
    </row>
    <row r="40" spans="1:11" x14ac:dyDescent="0.25">
      <c r="A40" s="3" t="s">
        <v>88</v>
      </c>
      <c r="B40" s="1"/>
      <c r="C40" s="1"/>
      <c r="D40" s="2"/>
      <c r="E40" s="2"/>
      <c r="F40" s="1"/>
    </row>
    <row r="41" spans="1:11" ht="15.75" thickBot="1" x14ac:dyDescent="0.3">
      <c r="A41" s="3"/>
      <c r="B41" s="1"/>
      <c r="C41" s="1"/>
      <c r="D41" s="2"/>
      <c r="E41" s="2"/>
      <c r="F41" s="1"/>
    </row>
    <row r="42" spans="1:11" ht="15.75" thickBot="1" x14ac:dyDescent="0.3">
      <c r="A42" s="6" t="s">
        <v>10</v>
      </c>
      <c r="B42" s="6" t="s">
        <v>11</v>
      </c>
      <c r="C42" s="6" t="s">
        <v>12</v>
      </c>
      <c r="D42" s="7" t="s">
        <v>13</v>
      </c>
      <c r="E42" s="8" t="s">
        <v>14</v>
      </c>
      <c r="F42" s="6" t="s">
        <v>15</v>
      </c>
    </row>
    <row r="43" spans="1:11" x14ac:dyDescent="0.25">
      <c r="A43" s="9" t="s">
        <v>16</v>
      </c>
      <c r="B43" s="10" t="s">
        <v>17</v>
      </c>
      <c r="C43" s="10"/>
      <c r="D43" s="11">
        <f>B20/220</f>
        <v>0</v>
      </c>
      <c r="E43" s="12">
        <f>D43*C43</f>
        <v>0</v>
      </c>
      <c r="F43" s="4"/>
    </row>
    <row r="44" spans="1:11" x14ac:dyDescent="0.25">
      <c r="A44" s="13" t="s">
        <v>18</v>
      </c>
      <c r="B44" s="14" t="s">
        <v>19</v>
      </c>
      <c r="C44" s="15"/>
      <c r="D44" s="16"/>
      <c r="E44" s="12">
        <f>D44*C43</f>
        <v>0</v>
      </c>
      <c r="F44" s="2"/>
    </row>
    <row r="45" spans="1:11" x14ac:dyDescent="0.25">
      <c r="A45" s="17" t="s">
        <v>20</v>
      </c>
      <c r="B45" s="18"/>
      <c r="C45" s="19"/>
      <c r="D45" s="20"/>
      <c r="E45" s="21">
        <f>SUM(E43:E44)</f>
        <v>0</v>
      </c>
      <c r="F45" s="22"/>
    </row>
    <row r="46" spans="1:11" x14ac:dyDescent="0.25">
      <c r="A46" s="13" t="s">
        <v>64</v>
      </c>
      <c r="B46" s="14" t="s">
        <v>19</v>
      </c>
      <c r="C46" s="23"/>
      <c r="D46" s="16">
        <f>SUM(E43:E44)</f>
        <v>0</v>
      </c>
      <c r="E46" s="24">
        <f>(D46*C46%)</f>
        <v>0</v>
      </c>
      <c r="F46" s="1"/>
      <c r="H46"/>
      <c r="K46"/>
    </row>
    <row r="47" spans="1:11" x14ac:dyDescent="0.25">
      <c r="A47" s="13" t="s">
        <v>75</v>
      </c>
      <c r="B47" s="111" t="s">
        <v>19</v>
      </c>
      <c r="C47" s="105"/>
      <c r="D47" s="106">
        <f>SUM(E43:E44)</f>
        <v>0</v>
      </c>
      <c r="E47" s="24">
        <f>C47*D47%</f>
        <v>0</v>
      </c>
      <c r="F47" s="1"/>
      <c r="H47"/>
      <c r="K47"/>
    </row>
    <row r="48" spans="1:11" x14ac:dyDescent="0.25">
      <c r="A48" s="13" t="s">
        <v>111</v>
      </c>
      <c r="B48" s="128" t="s">
        <v>19</v>
      </c>
      <c r="C48" s="105"/>
      <c r="D48" s="106"/>
      <c r="E48" s="24">
        <f>B20/12</f>
        <v>0</v>
      </c>
      <c r="F48" s="1"/>
      <c r="H48"/>
      <c r="K48"/>
    </row>
    <row r="49" spans="1:11" x14ac:dyDescent="0.25">
      <c r="A49" s="13" t="s">
        <v>112</v>
      </c>
      <c r="B49" s="128" t="s">
        <v>19</v>
      </c>
      <c r="C49" s="105"/>
      <c r="D49" s="106"/>
      <c r="E49" s="24">
        <f>B20/12</f>
        <v>0</v>
      </c>
      <c r="F49" s="1"/>
      <c r="H49"/>
      <c r="K49"/>
    </row>
    <row r="50" spans="1:11" x14ac:dyDescent="0.25">
      <c r="A50" s="17" t="s">
        <v>25</v>
      </c>
      <c r="B50" s="150"/>
      <c r="C50" s="151"/>
      <c r="D50" s="152"/>
      <c r="E50" s="24">
        <f>SUM(E45:E49)</f>
        <v>0</v>
      </c>
      <c r="F50" s="1"/>
      <c r="H50"/>
      <c r="K50"/>
    </row>
    <row r="51" spans="1:11" ht="15.75" thickBot="1" x14ac:dyDescent="0.3">
      <c r="A51" s="26" t="s">
        <v>23</v>
      </c>
      <c r="B51" s="27" t="s">
        <v>87</v>
      </c>
      <c r="C51" s="27">
        <v>9</v>
      </c>
      <c r="D51" s="28">
        <f>E50</f>
        <v>0</v>
      </c>
      <c r="E51" s="29">
        <f>(C51*D51)</f>
        <v>0</v>
      </c>
      <c r="F51" s="25"/>
      <c r="H51"/>
      <c r="K51"/>
    </row>
    <row r="52" spans="1:11" ht="15.75" thickBot="1" x14ac:dyDescent="0.3">
      <c r="A52" s="3"/>
      <c r="B52" s="1"/>
      <c r="C52" s="1"/>
      <c r="D52" s="2"/>
      <c r="E52" s="2"/>
      <c r="F52" s="30">
        <f>E51</f>
        <v>0</v>
      </c>
      <c r="H52"/>
      <c r="K52"/>
    </row>
    <row r="53" spans="1:11" x14ac:dyDescent="0.25">
      <c r="A53" s="3"/>
      <c r="B53" s="1"/>
      <c r="C53" s="1"/>
      <c r="D53" s="2"/>
      <c r="E53" s="2"/>
      <c r="F53" s="86"/>
      <c r="H53"/>
      <c r="K53"/>
    </row>
    <row r="54" spans="1:11" x14ac:dyDescent="0.25">
      <c r="A54" s="3" t="s">
        <v>26</v>
      </c>
      <c r="B54" s="1"/>
      <c r="C54" s="1"/>
      <c r="D54" s="2"/>
      <c r="E54" s="2"/>
      <c r="F54" s="1"/>
      <c r="H54"/>
      <c r="K54"/>
    </row>
    <row r="55" spans="1:11" ht="15.75" thickBot="1" x14ac:dyDescent="0.3">
      <c r="A55" s="3"/>
      <c r="B55" s="1"/>
      <c r="C55" s="1"/>
      <c r="D55" s="2"/>
      <c r="E55" s="2"/>
      <c r="F55" s="1"/>
      <c r="H55"/>
      <c r="K55"/>
    </row>
    <row r="56" spans="1:11" ht="15.75" thickBot="1" x14ac:dyDescent="0.3">
      <c r="A56" s="6" t="s">
        <v>10</v>
      </c>
      <c r="B56" s="6" t="s">
        <v>11</v>
      </c>
      <c r="C56" s="6" t="s">
        <v>12</v>
      </c>
      <c r="D56" s="7" t="s">
        <v>13</v>
      </c>
      <c r="E56" s="8" t="s">
        <v>14</v>
      </c>
      <c r="F56" s="6" t="s">
        <v>15</v>
      </c>
      <c r="H56"/>
      <c r="K56"/>
    </row>
    <row r="57" spans="1:11" x14ac:dyDescent="0.25">
      <c r="A57" s="9" t="s">
        <v>16</v>
      </c>
      <c r="B57" s="10" t="s">
        <v>17</v>
      </c>
      <c r="C57" s="10"/>
      <c r="D57" s="31">
        <f>B22/220</f>
        <v>0</v>
      </c>
      <c r="E57" s="12">
        <f>D57*C57</f>
        <v>0</v>
      </c>
      <c r="F57" s="4"/>
      <c r="H57"/>
      <c r="K57"/>
    </row>
    <row r="58" spans="1:11" x14ac:dyDescent="0.25">
      <c r="A58" s="17" t="s">
        <v>20</v>
      </c>
      <c r="B58" s="14"/>
      <c r="C58" s="15"/>
      <c r="D58" s="16"/>
      <c r="E58" s="24">
        <f>SUM(E57)</f>
        <v>0</v>
      </c>
      <c r="F58" s="2"/>
      <c r="H58"/>
      <c r="K58"/>
    </row>
    <row r="59" spans="1:11" x14ac:dyDescent="0.25">
      <c r="A59" s="13" t="s">
        <v>21</v>
      </c>
      <c r="B59" s="14" t="s">
        <v>19</v>
      </c>
      <c r="C59" s="23"/>
      <c r="D59" s="16">
        <f>E58</f>
        <v>0</v>
      </c>
      <c r="E59" s="24">
        <f>D59*C59%</f>
        <v>0</v>
      </c>
      <c r="F59" s="1"/>
      <c r="H59"/>
      <c r="K59"/>
    </row>
    <row r="60" spans="1:11" x14ac:dyDescent="0.25">
      <c r="A60" s="17" t="s">
        <v>27</v>
      </c>
      <c r="B60" s="150"/>
      <c r="C60" s="151"/>
      <c r="D60" s="152"/>
      <c r="E60" s="24">
        <f>D59+E59</f>
        <v>0</v>
      </c>
      <c r="F60" s="1"/>
      <c r="H60"/>
      <c r="K60"/>
    </row>
    <row r="61" spans="1:11" ht="15.75" thickBot="1" x14ac:dyDescent="0.3">
      <c r="A61" s="26" t="s">
        <v>28</v>
      </c>
      <c r="B61" s="27" t="s">
        <v>24</v>
      </c>
      <c r="C61" s="27">
        <v>1</v>
      </c>
      <c r="D61" s="28">
        <f>E60</f>
        <v>0</v>
      </c>
      <c r="E61" s="29">
        <f>(C61*D61)</f>
        <v>0</v>
      </c>
      <c r="F61" s="25"/>
      <c r="H61"/>
      <c r="K61"/>
    </row>
    <row r="62" spans="1:11" ht="15.75" thickBot="1" x14ac:dyDescent="0.3">
      <c r="A62" s="4"/>
      <c r="B62" s="1"/>
      <c r="C62" s="1"/>
      <c r="D62" s="2"/>
      <c r="E62" s="2"/>
      <c r="F62" s="30">
        <f>E61</f>
        <v>0</v>
      </c>
      <c r="H62"/>
      <c r="K62"/>
    </row>
    <row r="63" spans="1:11" ht="15.75" thickBot="1" x14ac:dyDescent="0.3">
      <c r="A63" s="1"/>
      <c r="B63" s="1"/>
      <c r="C63" s="1"/>
      <c r="D63" s="2"/>
      <c r="E63" s="2"/>
      <c r="F63" s="32"/>
      <c r="H63"/>
      <c r="K63"/>
    </row>
    <row r="64" spans="1:11" ht="15.75" thickBot="1" x14ac:dyDescent="0.3">
      <c r="A64" s="87" t="s">
        <v>29</v>
      </c>
      <c r="B64" s="88" t="s">
        <v>30</v>
      </c>
      <c r="C64" s="89"/>
      <c r="D64" s="90"/>
      <c r="E64" s="90"/>
      <c r="F64" s="37">
        <f>SUM(F38,F52,F62)</f>
        <v>0</v>
      </c>
      <c r="H64"/>
      <c r="K64"/>
    </row>
    <row r="65" spans="1:11" x14ac:dyDescent="0.25">
      <c r="A65" s="1"/>
      <c r="B65" s="1"/>
      <c r="C65" s="1"/>
      <c r="D65" s="2"/>
      <c r="E65" s="2"/>
      <c r="F65" s="32"/>
      <c r="H65"/>
      <c r="K65"/>
    </row>
    <row r="66" spans="1:11" x14ac:dyDescent="0.25">
      <c r="A66" s="38" t="s">
        <v>31</v>
      </c>
      <c r="B66" s="1"/>
      <c r="C66" s="1"/>
      <c r="D66" s="2"/>
      <c r="E66" s="2"/>
      <c r="F66" s="1"/>
      <c r="H66"/>
      <c r="K66"/>
    </row>
    <row r="67" spans="1:11" ht="15.75" thickBot="1" x14ac:dyDescent="0.3">
      <c r="A67" s="1"/>
      <c r="B67" s="1"/>
      <c r="C67" s="1"/>
      <c r="D67" s="2"/>
      <c r="E67" s="2"/>
      <c r="F67" s="1"/>
      <c r="H67"/>
      <c r="K67"/>
    </row>
    <row r="68" spans="1:11" ht="15.75" thickBot="1" x14ac:dyDescent="0.3">
      <c r="A68" s="6" t="s">
        <v>10</v>
      </c>
      <c r="B68" s="6" t="s">
        <v>11</v>
      </c>
      <c r="C68" s="6" t="s">
        <v>12</v>
      </c>
      <c r="D68" s="7" t="s">
        <v>13</v>
      </c>
      <c r="E68" s="8" t="s">
        <v>14</v>
      </c>
      <c r="F68" s="6" t="s">
        <v>15</v>
      </c>
      <c r="H68"/>
      <c r="K68"/>
    </row>
    <row r="69" spans="1:11" x14ac:dyDescent="0.25">
      <c r="A69" s="13" t="s">
        <v>32</v>
      </c>
      <c r="B69" s="14" t="s">
        <v>33</v>
      </c>
      <c r="C69" s="39">
        <v>0.16666666666666666</v>
      </c>
      <c r="D69" s="40"/>
      <c r="E69" s="12"/>
      <c r="F69" s="1"/>
      <c r="H69"/>
      <c r="K69"/>
    </row>
    <row r="70" spans="1:11" x14ac:dyDescent="0.25">
      <c r="A70" s="13" t="s">
        <v>34</v>
      </c>
      <c r="B70" s="14" t="s">
        <v>33</v>
      </c>
      <c r="C70" s="39">
        <v>0.33</v>
      </c>
      <c r="D70" s="40"/>
      <c r="E70" s="12"/>
      <c r="F70" s="1"/>
      <c r="H70"/>
      <c r="K70"/>
    </row>
    <row r="71" spans="1:11" x14ac:dyDescent="0.25">
      <c r="A71" s="13" t="s">
        <v>67</v>
      </c>
      <c r="B71" s="14" t="s">
        <v>33</v>
      </c>
      <c r="C71" s="39">
        <v>0.5</v>
      </c>
      <c r="D71" s="40"/>
      <c r="E71" s="12"/>
      <c r="F71" s="1"/>
      <c r="H71"/>
      <c r="K71"/>
    </row>
    <row r="72" spans="1:11" x14ac:dyDescent="0.25">
      <c r="A72" s="13" t="s">
        <v>35</v>
      </c>
      <c r="B72" s="14" t="s">
        <v>33</v>
      </c>
      <c r="C72" s="39">
        <v>0.16666666666666666</v>
      </c>
      <c r="D72" s="40"/>
      <c r="E72" s="12"/>
      <c r="F72" s="1"/>
      <c r="H72"/>
      <c r="K72"/>
    </row>
    <row r="73" spans="1:11" x14ac:dyDescent="0.25">
      <c r="A73" s="13" t="s">
        <v>36</v>
      </c>
      <c r="B73" s="14" t="s">
        <v>33</v>
      </c>
      <c r="C73" s="39">
        <v>0.33333333333333331</v>
      </c>
      <c r="D73" s="40"/>
      <c r="E73" s="12"/>
      <c r="F73" s="1"/>
      <c r="H73"/>
      <c r="K73"/>
    </row>
    <row r="74" spans="1:11" x14ac:dyDescent="0.25">
      <c r="A74" s="13" t="s">
        <v>37</v>
      </c>
      <c r="B74" s="14" t="s">
        <v>33</v>
      </c>
      <c r="C74" s="39">
        <v>0.16666666666666666</v>
      </c>
      <c r="D74" s="40"/>
      <c r="E74" s="12"/>
      <c r="F74" s="1"/>
      <c r="H74"/>
      <c r="K74"/>
    </row>
    <row r="75" spans="1:11" x14ac:dyDescent="0.25">
      <c r="A75" s="13" t="s">
        <v>106</v>
      </c>
      <c r="B75" s="14" t="s">
        <v>33</v>
      </c>
      <c r="C75" s="39">
        <v>0.33333333333333331</v>
      </c>
      <c r="D75" s="40"/>
      <c r="E75" s="12"/>
      <c r="F75" s="1"/>
      <c r="H75"/>
      <c r="K75"/>
    </row>
    <row r="76" spans="1:11" x14ac:dyDescent="0.25">
      <c r="A76" s="13" t="s">
        <v>105</v>
      </c>
      <c r="B76" s="14" t="s">
        <v>33</v>
      </c>
      <c r="C76" s="39">
        <v>0.16666666666666666</v>
      </c>
      <c r="D76" s="40"/>
      <c r="E76" s="12"/>
      <c r="F76" s="1"/>
      <c r="H76"/>
      <c r="K76"/>
    </row>
    <row r="77" spans="1:11" x14ac:dyDescent="0.25">
      <c r="A77" s="13" t="s">
        <v>78</v>
      </c>
      <c r="B77" s="41" t="s">
        <v>79</v>
      </c>
      <c r="C77" s="107">
        <v>1</v>
      </c>
      <c r="D77" s="108"/>
      <c r="E77" s="109"/>
      <c r="F77" s="1"/>
      <c r="H77"/>
      <c r="K77"/>
    </row>
    <row r="78" spans="1:11" x14ac:dyDescent="0.25">
      <c r="A78" s="17" t="s">
        <v>38</v>
      </c>
      <c r="B78" s="41" t="s">
        <v>39</v>
      </c>
      <c r="C78" s="42"/>
      <c r="D78" s="43"/>
      <c r="E78" s="44"/>
      <c r="F78" s="31"/>
      <c r="H78"/>
      <c r="K78"/>
    </row>
    <row r="79" spans="1:11" ht="15.75" thickBot="1" x14ac:dyDescent="0.3">
      <c r="A79" s="45" t="s">
        <v>62</v>
      </c>
      <c r="B79" s="46" t="s">
        <v>40</v>
      </c>
      <c r="C79" s="47">
        <v>12</v>
      </c>
      <c r="D79" s="48"/>
      <c r="E79" s="49"/>
      <c r="F79" s="31"/>
      <c r="H79"/>
      <c r="K79"/>
    </row>
    <row r="80" spans="1:11" ht="15.75" thickBot="1" x14ac:dyDescent="0.3">
      <c r="A80" s="1"/>
      <c r="B80" s="1"/>
      <c r="C80" s="1"/>
      <c r="D80" s="2"/>
      <c r="E80" s="31"/>
      <c r="F80" s="37">
        <f>E79</f>
        <v>0</v>
      </c>
      <c r="H80"/>
      <c r="K80"/>
    </row>
    <row r="81" spans="1:11" ht="15.75" thickBot="1" x14ac:dyDescent="0.3">
      <c r="A81" s="1"/>
      <c r="B81" s="1"/>
      <c r="C81" s="1"/>
      <c r="D81" s="2"/>
      <c r="E81" s="2"/>
      <c r="F81" s="50"/>
      <c r="H81"/>
      <c r="K81"/>
    </row>
    <row r="82" spans="1:11" ht="15.75" thickBot="1" x14ac:dyDescent="0.3">
      <c r="A82" s="87" t="s">
        <v>41</v>
      </c>
      <c r="B82" s="88" t="s">
        <v>30</v>
      </c>
      <c r="C82" s="89"/>
      <c r="D82" s="90"/>
      <c r="E82" s="90"/>
      <c r="F82" s="37">
        <f>F80</f>
        <v>0</v>
      </c>
      <c r="H82"/>
      <c r="K82"/>
    </row>
    <row r="83" spans="1:11" x14ac:dyDescent="0.25">
      <c r="A83" s="1"/>
      <c r="B83" s="1"/>
      <c r="C83" s="1"/>
      <c r="D83" s="2"/>
      <c r="E83" s="2"/>
      <c r="F83" s="50"/>
      <c r="H83"/>
      <c r="K83"/>
    </row>
    <row r="84" spans="1:11" x14ac:dyDescent="0.25">
      <c r="A84" s="1"/>
      <c r="B84" s="1"/>
      <c r="C84" s="1"/>
      <c r="D84" s="2"/>
      <c r="E84" s="2"/>
      <c r="F84" s="50"/>
      <c r="H84"/>
      <c r="K84"/>
    </row>
    <row r="85" spans="1:11" x14ac:dyDescent="0.25">
      <c r="A85" s="38" t="s">
        <v>42</v>
      </c>
      <c r="B85" s="1"/>
      <c r="C85" s="1"/>
      <c r="D85" s="2"/>
      <c r="E85" s="2"/>
      <c r="F85" s="1"/>
      <c r="H85"/>
      <c r="K85"/>
    </row>
    <row r="86" spans="1:11" x14ac:dyDescent="0.25">
      <c r="A86" s="4"/>
      <c r="B86" s="1"/>
      <c r="C86" s="1"/>
      <c r="D86" s="2"/>
      <c r="E86" s="2"/>
      <c r="F86" s="1"/>
      <c r="H86"/>
      <c r="K86"/>
    </row>
    <row r="87" spans="1:11" x14ac:dyDescent="0.25">
      <c r="A87" s="3" t="s">
        <v>77</v>
      </c>
      <c r="B87" s="1"/>
      <c r="C87" s="1"/>
      <c r="D87" s="2"/>
      <c r="E87" s="2"/>
      <c r="F87" s="1"/>
      <c r="H87"/>
      <c r="K87"/>
    </row>
    <row r="88" spans="1:11" x14ac:dyDescent="0.25">
      <c r="A88" s="4" t="s">
        <v>43</v>
      </c>
      <c r="B88" s="1"/>
      <c r="C88" s="1"/>
      <c r="D88" s="2"/>
      <c r="E88" s="2"/>
      <c r="F88" s="1"/>
      <c r="H88"/>
      <c r="K88"/>
    </row>
    <row r="89" spans="1:11" ht="15.75" thickBot="1" x14ac:dyDescent="0.3">
      <c r="A89" s="3"/>
      <c r="B89" s="1"/>
      <c r="C89" s="1"/>
      <c r="D89" s="2"/>
      <c r="E89" s="2"/>
      <c r="F89" s="1"/>
      <c r="H89"/>
      <c r="K89"/>
    </row>
    <row r="90" spans="1:11" ht="15.75" thickBot="1" x14ac:dyDescent="0.3">
      <c r="A90" s="51" t="s">
        <v>10</v>
      </c>
      <c r="B90" s="51" t="s">
        <v>11</v>
      </c>
      <c r="C90" s="51" t="s">
        <v>12</v>
      </c>
      <c r="D90" s="52" t="s">
        <v>13</v>
      </c>
      <c r="E90" s="8" t="s">
        <v>14</v>
      </c>
      <c r="F90" s="6" t="s">
        <v>15</v>
      </c>
      <c r="H90"/>
      <c r="K90"/>
    </row>
    <row r="91" spans="1:11" x14ac:dyDescent="0.25">
      <c r="A91" s="9" t="s">
        <v>44</v>
      </c>
      <c r="B91" s="53" t="s">
        <v>45</v>
      </c>
      <c r="C91" s="10">
        <v>1</v>
      </c>
      <c r="D91" s="54"/>
      <c r="E91" s="55"/>
      <c r="F91" s="31"/>
      <c r="H91"/>
      <c r="K91"/>
    </row>
    <row r="92" spans="1:11" x14ac:dyDescent="0.25">
      <c r="A92" s="13" t="s">
        <v>76</v>
      </c>
      <c r="B92" s="84" t="s">
        <v>19</v>
      </c>
      <c r="C92" s="14">
        <v>60</v>
      </c>
      <c r="D92" s="16"/>
      <c r="E92" s="24"/>
      <c r="F92" s="31"/>
      <c r="H92"/>
      <c r="K92"/>
    </row>
    <row r="93" spans="1:11" ht="15.75" thickBot="1" x14ac:dyDescent="0.3">
      <c r="A93" s="45" t="s">
        <v>46</v>
      </c>
      <c r="B93" s="46" t="s">
        <v>47</v>
      </c>
      <c r="C93" s="56">
        <v>60</v>
      </c>
      <c r="D93" s="57"/>
      <c r="E93" s="49"/>
      <c r="F93" s="31"/>
      <c r="H93"/>
      <c r="K93"/>
    </row>
    <row r="94" spans="1:11" ht="15.75" thickBot="1" x14ac:dyDescent="0.3">
      <c r="A94" s="1"/>
      <c r="B94" s="1"/>
      <c r="C94" s="1"/>
      <c r="D94" s="31"/>
      <c r="E94" s="31"/>
      <c r="F94" s="37">
        <f>E93</f>
        <v>0</v>
      </c>
      <c r="H94"/>
      <c r="K94"/>
    </row>
    <row r="95" spans="1:11" x14ac:dyDescent="0.25">
      <c r="A95" s="1"/>
      <c r="B95" s="1"/>
      <c r="C95" s="1"/>
      <c r="D95" s="31"/>
      <c r="E95" s="31"/>
      <c r="F95" s="32"/>
      <c r="H95"/>
      <c r="K95"/>
    </row>
    <row r="96" spans="1:11" x14ac:dyDescent="0.25">
      <c r="A96" s="4" t="s">
        <v>48</v>
      </c>
      <c r="B96" s="1"/>
      <c r="C96" s="1"/>
      <c r="D96" s="2"/>
      <c r="E96" s="2"/>
      <c r="F96" s="58"/>
      <c r="H96"/>
      <c r="K96"/>
    </row>
    <row r="97" spans="1:11" ht="15.75" thickBot="1" x14ac:dyDescent="0.3">
      <c r="A97" s="3"/>
      <c r="B97" s="1"/>
      <c r="C97" s="1"/>
      <c r="D97" s="2"/>
      <c r="E97" s="2"/>
      <c r="F97" s="1"/>
      <c r="H97"/>
      <c r="K97"/>
    </row>
    <row r="98" spans="1:11" ht="15.75" thickBot="1" x14ac:dyDescent="0.3">
      <c r="A98" s="51" t="s">
        <v>10</v>
      </c>
      <c r="B98" s="51" t="s">
        <v>11</v>
      </c>
      <c r="C98" s="51" t="s">
        <v>12</v>
      </c>
      <c r="D98" s="52" t="s">
        <v>13</v>
      </c>
      <c r="E98" s="8" t="s">
        <v>14</v>
      </c>
      <c r="F98" s="6" t="s">
        <v>15</v>
      </c>
      <c r="H98"/>
      <c r="K98"/>
    </row>
    <row r="99" spans="1:11" x14ac:dyDescent="0.25">
      <c r="A99" s="9" t="s">
        <v>44</v>
      </c>
      <c r="B99" s="53" t="s">
        <v>45</v>
      </c>
      <c r="C99" s="10"/>
      <c r="D99" s="54"/>
      <c r="E99" s="55"/>
      <c r="F99" s="31"/>
      <c r="H99"/>
      <c r="K99"/>
    </row>
    <row r="100" spans="1:11" ht="15.75" thickBot="1" x14ac:dyDescent="0.3">
      <c r="A100" s="13" t="s">
        <v>49</v>
      </c>
      <c r="B100" s="14" t="s">
        <v>19</v>
      </c>
      <c r="C100" s="14"/>
      <c r="D100" s="16"/>
      <c r="E100" s="24"/>
      <c r="F100" s="31"/>
      <c r="H100"/>
      <c r="K100"/>
    </row>
    <row r="101" spans="1:11" ht="15.75" thickBot="1" x14ac:dyDescent="0.3">
      <c r="A101" s="1"/>
      <c r="B101" s="1"/>
      <c r="C101" s="1"/>
      <c r="D101" s="31"/>
      <c r="E101" s="31"/>
      <c r="F101" s="37">
        <f>E100</f>
        <v>0</v>
      </c>
      <c r="H101"/>
      <c r="K101"/>
    </row>
    <row r="102" spans="1:11" x14ac:dyDescent="0.25">
      <c r="A102" s="1"/>
      <c r="B102" s="1"/>
      <c r="C102" s="1"/>
      <c r="D102" s="2"/>
      <c r="E102" s="2"/>
      <c r="F102" s="1"/>
      <c r="H102"/>
      <c r="K102"/>
    </row>
    <row r="103" spans="1:11" x14ac:dyDescent="0.25">
      <c r="A103" s="4" t="s">
        <v>50</v>
      </c>
      <c r="B103" s="1"/>
      <c r="C103" s="1"/>
      <c r="D103" s="2"/>
      <c r="E103" s="2"/>
      <c r="F103" s="1"/>
      <c r="H103"/>
      <c r="K103"/>
    </row>
    <row r="104" spans="1:11" ht="15.75" thickBot="1" x14ac:dyDescent="0.3">
      <c r="A104" s="3"/>
      <c r="B104" s="1"/>
      <c r="C104" s="1"/>
      <c r="D104" s="2"/>
      <c r="E104" s="2"/>
      <c r="F104" s="1"/>
      <c r="H104"/>
      <c r="K104"/>
    </row>
    <row r="105" spans="1:11" ht="15.75" thickBot="1" x14ac:dyDescent="0.3">
      <c r="A105" s="51" t="s">
        <v>10</v>
      </c>
      <c r="B105" s="51" t="s">
        <v>11</v>
      </c>
      <c r="C105" s="51" t="s">
        <v>12</v>
      </c>
      <c r="D105" s="52" t="s">
        <v>13</v>
      </c>
      <c r="E105" s="8" t="s">
        <v>14</v>
      </c>
      <c r="F105" s="6" t="s">
        <v>15</v>
      </c>
      <c r="H105"/>
      <c r="K105"/>
    </row>
    <row r="106" spans="1:11" x14ac:dyDescent="0.25">
      <c r="A106" s="9" t="s">
        <v>51</v>
      </c>
      <c r="B106" s="53" t="s">
        <v>40</v>
      </c>
      <c r="C106" s="10"/>
      <c r="D106" s="54"/>
      <c r="E106" s="55"/>
      <c r="F106" s="31"/>
      <c r="H106"/>
      <c r="K106"/>
    </row>
    <row r="107" spans="1:11" ht="15.75" thickBot="1" x14ac:dyDescent="0.3">
      <c r="A107" s="45"/>
      <c r="B107" s="46" t="s">
        <v>47</v>
      </c>
      <c r="C107" s="56"/>
      <c r="D107" s="49"/>
      <c r="E107" s="49"/>
      <c r="F107" s="31"/>
      <c r="H107"/>
      <c r="K107"/>
    </row>
    <row r="108" spans="1:11" ht="15.75" thickBot="1" x14ac:dyDescent="0.3">
      <c r="A108" s="59"/>
      <c r="B108" s="60"/>
      <c r="C108" s="61"/>
      <c r="D108" s="62"/>
      <c r="E108" s="63"/>
      <c r="F108" s="37">
        <f>E107</f>
        <v>0</v>
      </c>
      <c r="H108"/>
      <c r="K108"/>
    </row>
    <row r="109" spans="1:11" x14ac:dyDescent="0.25">
      <c r="A109" s="3" t="s">
        <v>52</v>
      </c>
      <c r="B109" s="1"/>
      <c r="C109" s="1"/>
      <c r="D109" s="2"/>
      <c r="E109" s="2"/>
      <c r="F109" s="58"/>
      <c r="H109"/>
      <c r="K109"/>
    </row>
    <row r="110" spans="1:11" ht="15.75" thickBot="1" x14ac:dyDescent="0.3">
      <c r="A110" s="1"/>
      <c r="B110" s="1"/>
      <c r="C110" s="1"/>
      <c r="D110" s="2"/>
      <c r="E110" s="2"/>
      <c r="F110" s="1"/>
      <c r="H110"/>
      <c r="K110"/>
    </row>
    <row r="111" spans="1:11" ht="15.75" thickBot="1" x14ac:dyDescent="0.3">
      <c r="A111" s="51" t="s">
        <v>10</v>
      </c>
      <c r="B111" s="51" t="s">
        <v>11</v>
      </c>
      <c r="C111" s="51" t="s">
        <v>12</v>
      </c>
      <c r="D111" s="52" t="s">
        <v>13</v>
      </c>
      <c r="E111" s="8" t="s">
        <v>14</v>
      </c>
      <c r="F111" s="6" t="s">
        <v>15</v>
      </c>
      <c r="H111"/>
      <c r="K111"/>
    </row>
    <row r="112" spans="1:11" x14ac:dyDescent="0.25">
      <c r="A112" s="9" t="s">
        <v>91</v>
      </c>
      <c r="B112" s="10" t="s">
        <v>53</v>
      </c>
      <c r="C112" s="64"/>
      <c r="D112" s="54"/>
      <c r="E112" s="65"/>
      <c r="F112" s="31"/>
      <c r="H112"/>
      <c r="K112"/>
    </row>
    <row r="113" spans="1:11" x14ac:dyDescent="0.25">
      <c r="A113" s="13" t="s">
        <v>90</v>
      </c>
      <c r="B113" s="14" t="s">
        <v>54</v>
      </c>
      <c r="C113" s="66"/>
      <c r="D113" s="16"/>
      <c r="E113" s="24"/>
      <c r="F113" s="31"/>
      <c r="H113"/>
      <c r="K113"/>
    </row>
    <row r="114" spans="1:11" x14ac:dyDescent="0.25">
      <c r="A114" s="13" t="s">
        <v>89</v>
      </c>
      <c r="B114" s="14" t="s">
        <v>71</v>
      </c>
      <c r="C114" s="66"/>
      <c r="D114" s="16"/>
      <c r="E114" s="24"/>
      <c r="F114" s="31"/>
      <c r="H114"/>
      <c r="K114"/>
    </row>
    <row r="115" spans="1:11" ht="15.75" thickBot="1" x14ac:dyDescent="0.3">
      <c r="A115" s="45"/>
      <c r="B115" s="46"/>
      <c r="C115" s="47"/>
      <c r="D115" s="57"/>
      <c r="E115" s="49"/>
      <c r="F115" s="31"/>
      <c r="H115"/>
      <c r="K115"/>
    </row>
    <row r="116" spans="1:11" ht="15.75" thickBot="1" x14ac:dyDescent="0.3">
      <c r="A116" s="1"/>
      <c r="B116" s="1"/>
      <c r="C116" s="1"/>
      <c r="D116" s="31"/>
      <c r="E116" s="31"/>
      <c r="F116" s="37">
        <f>PRODUCT(C115:E115)</f>
        <v>0</v>
      </c>
      <c r="H116"/>
      <c r="K116"/>
    </row>
    <row r="117" spans="1:11" x14ac:dyDescent="0.25">
      <c r="A117" s="1"/>
      <c r="B117" s="1"/>
      <c r="C117" s="1"/>
      <c r="D117" s="2"/>
      <c r="E117" s="2"/>
      <c r="F117" s="32"/>
      <c r="H117"/>
      <c r="K117"/>
    </row>
    <row r="118" spans="1:11" x14ac:dyDescent="0.25">
      <c r="A118" s="3" t="s">
        <v>68</v>
      </c>
      <c r="B118" s="1"/>
      <c r="C118" s="1"/>
      <c r="D118" s="1"/>
      <c r="E118" s="1"/>
      <c r="F118" s="1"/>
      <c r="H118"/>
      <c r="K118"/>
    </row>
    <row r="119" spans="1:11" ht="15.75" thickBot="1" x14ac:dyDescent="0.3">
      <c r="A119" s="1"/>
      <c r="B119" s="1"/>
      <c r="C119" s="1"/>
      <c r="D119" s="1"/>
      <c r="E119" s="1"/>
      <c r="F119" s="1"/>
      <c r="H119"/>
      <c r="K119"/>
    </row>
    <row r="120" spans="1:11" ht="15.75" thickBot="1" x14ac:dyDescent="0.3">
      <c r="A120" s="51" t="s">
        <v>10</v>
      </c>
      <c r="B120" s="51" t="s">
        <v>11</v>
      </c>
      <c r="C120" s="51" t="s">
        <v>12</v>
      </c>
      <c r="D120" s="52" t="s">
        <v>13</v>
      </c>
      <c r="E120" s="8" t="s">
        <v>14</v>
      </c>
      <c r="F120" s="6" t="s">
        <v>15</v>
      </c>
      <c r="H120"/>
      <c r="K120"/>
    </row>
    <row r="121" spans="1:11" x14ac:dyDescent="0.25">
      <c r="A121" s="67" t="s">
        <v>74</v>
      </c>
      <c r="B121" s="68" t="s">
        <v>40</v>
      </c>
      <c r="C121" s="68"/>
      <c r="D121" s="69"/>
      <c r="E121" s="70"/>
      <c r="F121" s="1"/>
      <c r="H121"/>
      <c r="K121"/>
    </row>
    <row r="122" spans="1:11" x14ac:dyDescent="0.25">
      <c r="A122" s="114" t="s">
        <v>109</v>
      </c>
      <c r="B122" s="115" t="s">
        <v>54</v>
      </c>
      <c r="C122" s="115"/>
      <c r="D122" s="116"/>
      <c r="E122" s="117"/>
      <c r="F122" s="1"/>
      <c r="H122"/>
      <c r="K122"/>
    </row>
    <row r="123" spans="1:11" x14ac:dyDescent="0.25">
      <c r="A123" s="71" t="s">
        <v>55</v>
      </c>
      <c r="B123" s="72" t="s">
        <v>108</v>
      </c>
      <c r="C123" s="98"/>
      <c r="D123" s="73"/>
      <c r="E123" s="73"/>
      <c r="F123" s="1"/>
      <c r="H123"/>
      <c r="K123"/>
    </row>
    <row r="124" spans="1:11" ht="15.75" thickBot="1" x14ac:dyDescent="0.3">
      <c r="A124" s="74"/>
      <c r="B124" s="75"/>
      <c r="C124" s="75"/>
      <c r="D124" s="76"/>
      <c r="E124" s="76"/>
      <c r="F124" s="1"/>
      <c r="H124"/>
      <c r="K124"/>
    </row>
    <row r="125" spans="1:11" ht="16.5" thickTop="1" thickBot="1" x14ac:dyDescent="0.3">
      <c r="A125" s="1"/>
      <c r="B125" s="1"/>
      <c r="C125" s="1"/>
      <c r="D125" s="2"/>
      <c r="E125" s="2"/>
      <c r="F125" s="37">
        <f>E123</f>
        <v>0</v>
      </c>
      <c r="H125"/>
      <c r="K125"/>
    </row>
    <row r="126" spans="1:11" x14ac:dyDescent="0.25">
      <c r="A126" s="1"/>
      <c r="B126" s="1"/>
      <c r="C126" s="1"/>
      <c r="D126" s="2"/>
      <c r="E126" s="2"/>
      <c r="F126" s="126"/>
      <c r="H126"/>
      <c r="K126"/>
    </row>
    <row r="127" spans="1:11" x14ac:dyDescent="0.25">
      <c r="A127" s="3" t="s">
        <v>95</v>
      </c>
      <c r="B127" s="1"/>
      <c r="C127" s="1"/>
      <c r="D127" s="1"/>
      <c r="E127" s="1"/>
      <c r="F127" s="1"/>
      <c r="H127"/>
      <c r="K127"/>
    </row>
    <row r="128" spans="1:11" ht="15.75" thickBot="1" x14ac:dyDescent="0.3">
      <c r="A128" s="1"/>
      <c r="B128" s="1"/>
      <c r="C128" s="1"/>
      <c r="D128" s="1"/>
      <c r="E128" s="1"/>
      <c r="F128" s="1"/>
      <c r="H128"/>
      <c r="K128"/>
    </row>
    <row r="129" spans="1:11" ht="15.75" thickBot="1" x14ac:dyDescent="0.3">
      <c r="A129" s="51" t="s">
        <v>10</v>
      </c>
      <c r="B129" s="51" t="s">
        <v>11</v>
      </c>
      <c r="C129" s="51" t="s">
        <v>12</v>
      </c>
      <c r="D129" s="52" t="s">
        <v>13</v>
      </c>
      <c r="E129" s="8" t="s">
        <v>14</v>
      </c>
      <c r="F129" s="6" t="s">
        <v>15</v>
      </c>
      <c r="H129"/>
      <c r="K129"/>
    </row>
    <row r="130" spans="1:11" ht="15.75" thickBot="1" x14ac:dyDescent="0.3">
      <c r="A130" s="67" t="s">
        <v>92</v>
      </c>
      <c r="B130" s="68" t="s">
        <v>40</v>
      </c>
      <c r="C130" s="68">
        <v>10</v>
      </c>
      <c r="D130" s="69"/>
      <c r="E130" s="70"/>
      <c r="F130" s="1"/>
      <c r="H130"/>
      <c r="K130"/>
    </row>
    <row r="131" spans="1:11" ht="15.75" thickBot="1" x14ac:dyDescent="0.3">
      <c r="A131" s="114" t="s">
        <v>94</v>
      </c>
      <c r="B131" s="68" t="s">
        <v>40</v>
      </c>
      <c r="C131" s="115">
        <v>10</v>
      </c>
      <c r="D131" s="116"/>
      <c r="E131" s="117"/>
      <c r="F131" s="1"/>
      <c r="H131"/>
      <c r="K131"/>
    </row>
    <row r="132" spans="1:11" ht="15.75" thickBot="1" x14ac:dyDescent="0.3">
      <c r="A132" s="114" t="s">
        <v>97</v>
      </c>
      <c r="B132" s="68" t="s">
        <v>40</v>
      </c>
      <c r="C132" s="115">
        <v>1</v>
      </c>
      <c r="D132" s="116"/>
      <c r="E132" s="117"/>
      <c r="F132" s="1"/>
      <c r="H132"/>
      <c r="K132"/>
    </row>
    <row r="133" spans="1:11" ht="15.75" thickBot="1" x14ac:dyDescent="0.3">
      <c r="A133" s="114" t="s">
        <v>93</v>
      </c>
      <c r="B133" s="68" t="s">
        <v>40</v>
      </c>
      <c r="C133" s="115">
        <v>1</v>
      </c>
      <c r="D133" s="116"/>
      <c r="E133" s="117"/>
      <c r="F133" s="1"/>
      <c r="H133"/>
      <c r="K133"/>
    </row>
    <row r="134" spans="1:11" ht="15.75" thickBot="1" x14ac:dyDescent="0.3">
      <c r="A134" s="71" t="s">
        <v>96</v>
      </c>
      <c r="B134" s="68" t="s">
        <v>40</v>
      </c>
      <c r="C134" s="98">
        <v>8.3333333333333329E-2</v>
      </c>
      <c r="D134" s="73"/>
      <c r="E134" s="73"/>
      <c r="F134" s="1"/>
      <c r="H134"/>
      <c r="K134"/>
    </row>
    <row r="135" spans="1:11" ht="15.75" thickBot="1" x14ac:dyDescent="0.3">
      <c r="A135" s="74"/>
      <c r="B135" s="68"/>
      <c r="C135" s="113"/>
      <c r="D135" s="76"/>
      <c r="E135" s="76"/>
      <c r="F135" s="1"/>
      <c r="H135"/>
      <c r="K135"/>
    </row>
    <row r="136" spans="1:11" ht="16.5" thickTop="1" thickBot="1" x14ac:dyDescent="0.3">
      <c r="A136" s="1"/>
      <c r="B136" s="1"/>
      <c r="C136" s="1"/>
      <c r="D136" s="2"/>
      <c r="E136" s="2"/>
      <c r="F136" s="37">
        <f>E135</f>
        <v>0</v>
      </c>
      <c r="H136"/>
      <c r="K136"/>
    </row>
    <row r="137" spans="1:11" ht="15.75" thickBot="1" x14ac:dyDescent="0.3">
      <c r="A137" s="1"/>
      <c r="B137" s="1"/>
      <c r="C137" s="1"/>
      <c r="D137" s="2"/>
      <c r="E137" s="2"/>
      <c r="F137" s="32"/>
      <c r="K137"/>
    </row>
    <row r="138" spans="1:11" ht="15.75" thickBot="1" x14ac:dyDescent="0.3">
      <c r="A138" s="87" t="s">
        <v>56</v>
      </c>
      <c r="B138" s="88" t="s">
        <v>57</v>
      </c>
      <c r="C138" s="89"/>
      <c r="D138" s="90"/>
      <c r="E138" s="90"/>
      <c r="F138" s="37">
        <f>SUM(F94,F101,F108,F116,F125)</f>
        <v>0</v>
      </c>
      <c r="K138"/>
    </row>
    <row r="139" spans="1:11" x14ac:dyDescent="0.25">
      <c r="A139" s="1"/>
      <c r="B139" s="1"/>
      <c r="C139" s="1"/>
      <c r="D139" s="2"/>
      <c r="E139" s="2"/>
      <c r="F139" s="32"/>
      <c r="H139" s="97"/>
      <c r="K139"/>
    </row>
    <row r="140" spans="1:11" ht="15.75" thickBot="1" x14ac:dyDescent="0.3">
      <c r="A140" s="1"/>
      <c r="B140" s="1"/>
      <c r="C140" s="1"/>
      <c r="D140" s="2"/>
      <c r="E140" s="2"/>
      <c r="F140" s="1"/>
      <c r="K140"/>
    </row>
    <row r="141" spans="1:11" ht="15.75" thickBot="1" x14ac:dyDescent="0.3">
      <c r="A141" s="87" t="s">
        <v>58</v>
      </c>
      <c r="B141" s="88"/>
      <c r="C141" s="91"/>
      <c r="D141" s="90"/>
      <c r="E141" s="90"/>
      <c r="F141" s="37">
        <f>F138+F82+F64</f>
        <v>0</v>
      </c>
      <c r="K141"/>
    </row>
    <row r="142" spans="1:11" x14ac:dyDescent="0.25">
      <c r="A142" s="1"/>
      <c r="B142" s="1"/>
      <c r="C142" s="1"/>
      <c r="D142" s="2"/>
      <c r="E142" s="2"/>
      <c r="F142" s="1"/>
      <c r="K142"/>
    </row>
    <row r="143" spans="1:11" x14ac:dyDescent="0.25">
      <c r="A143" s="38" t="s">
        <v>98</v>
      </c>
      <c r="B143" s="77"/>
      <c r="C143" s="77"/>
      <c r="D143" s="78"/>
      <c r="E143" s="78"/>
      <c r="F143" s="77"/>
      <c r="K143"/>
    </row>
    <row r="144" spans="1:11" ht="15.75" thickBot="1" x14ac:dyDescent="0.3">
      <c r="A144" s="1"/>
      <c r="B144" s="1"/>
      <c r="C144" s="1"/>
      <c r="D144" s="2"/>
      <c r="E144" s="2"/>
      <c r="F144" s="1"/>
      <c r="K144"/>
    </row>
    <row r="145" spans="1:11" ht="15.75" thickBot="1" x14ac:dyDescent="0.3">
      <c r="A145" s="51" t="s">
        <v>10</v>
      </c>
      <c r="B145" s="51" t="s">
        <v>11</v>
      </c>
      <c r="C145" s="51" t="s">
        <v>12</v>
      </c>
      <c r="D145" s="52" t="s">
        <v>13</v>
      </c>
      <c r="E145" s="8" t="s">
        <v>14</v>
      </c>
      <c r="F145" s="6" t="s">
        <v>15</v>
      </c>
      <c r="K145"/>
    </row>
    <row r="146" spans="1:11" x14ac:dyDescent="0.25">
      <c r="A146" s="118" t="s">
        <v>63</v>
      </c>
      <c r="B146" s="53" t="s">
        <v>19</v>
      </c>
      <c r="C146" s="53">
        <v>1</v>
      </c>
      <c r="D146" s="119"/>
      <c r="E146" s="55"/>
      <c r="F146" s="1"/>
      <c r="K146"/>
    </row>
    <row r="147" spans="1:11" ht="15.75" thickBot="1" x14ac:dyDescent="0.3">
      <c r="A147" s="120" t="s">
        <v>100</v>
      </c>
      <c r="B147" s="112"/>
      <c r="C147" s="112">
        <v>1</v>
      </c>
      <c r="D147" s="121"/>
      <c r="E147" s="106"/>
      <c r="F147" s="1"/>
      <c r="K147"/>
    </row>
    <row r="148" spans="1:11" ht="15.75" thickBot="1" x14ac:dyDescent="0.3">
      <c r="A148" s="59"/>
      <c r="B148" s="60"/>
      <c r="C148" s="60"/>
      <c r="D148" s="63"/>
      <c r="E148" s="63"/>
      <c r="F148" s="37">
        <f>SUM(E146:E147)</f>
        <v>0</v>
      </c>
      <c r="K148"/>
    </row>
    <row r="149" spans="1:11" x14ac:dyDescent="0.25">
      <c r="A149" s="59"/>
      <c r="B149" s="60"/>
      <c r="C149" s="60"/>
      <c r="D149" s="63"/>
      <c r="E149" s="63"/>
      <c r="F149" s="1"/>
      <c r="K149"/>
    </row>
    <row r="150" spans="1:11" x14ac:dyDescent="0.25">
      <c r="A150" s="38" t="s">
        <v>99</v>
      </c>
      <c r="B150" s="1"/>
      <c r="C150" s="1"/>
      <c r="D150" s="2"/>
      <c r="E150" s="2"/>
      <c r="F150" s="1"/>
      <c r="K150"/>
    </row>
    <row r="151" spans="1:11" ht="15.75" thickBot="1" x14ac:dyDescent="0.3">
      <c r="A151" s="1"/>
      <c r="B151" s="1"/>
      <c r="C151" s="1"/>
      <c r="D151" s="2"/>
      <c r="E151" s="2"/>
      <c r="F151" s="1"/>
      <c r="K151"/>
    </row>
    <row r="152" spans="1:11" ht="15.75" thickBot="1" x14ac:dyDescent="0.3">
      <c r="A152" s="51" t="s">
        <v>10</v>
      </c>
      <c r="B152" s="51" t="s">
        <v>11</v>
      </c>
      <c r="C152" s="51" t="s">
        <v>12</v>
      </c>
      <c r="D152" s="52" t="s">
        <v>13</v>
      </c>
      <c r="E152" s="52" t="s">
        <v>59</v>
      </c>
      <c r="F152" s="6" t="s">
        <v>15</v>
      </c>
      <c r="K152"/>
    </row>
    <row r="153" spans="1:11" ht="15.75" thickBot="1" x14ac:dyDescent="0.3">
      <c r="A153" s="79" t="s">
        <v>66</v>
      </c>
      <c r="B153" s="14" t="s">
        <v>19</v>
      </c>
      <c r="C153" s="14"/>
      <c r="D153" s="16"/>
      <c r="E153" s="16"/>
      <c r="F153" s="1"/>
      <c r="K153"/>
    </row>
    <row r="154" spans="1:11" ht="15.75" thickBot="1" x14ac:dyDescent="0.3">
      <c r="A154" s="1"/>
      <c r="B154" s="1"/>
      <c r="C154" s="1"/>
      <c r="D154" s="2"/>
      <c r="E154" s="2"/>
      <c r="F154" s="37">
        <f>SUM(E153:E153)</f>
        <v>0</v>
      </c>
      <c r="K154"/>
    </row>
    <row r="155" spans="1:11" x14ac:dyDescent="0.25">
      <c r="A155" s="59"/>
      <c r="B155" s="60"/>
      <c r="C155" s="60"/>
      <c r="D155" s="63"/>
      <c r="E155" s="63"/>
      <c r="F155" s="1"/>
      <c r="K155"/>
    </row>
    <row r="156" spans="1:11" ht="15.75" thickBot="1" x14ac:dyDescent="0.3">
      <c r="A156" s="1"/>
      <c r="B156" s="1"/>
      <c r="C156" s="1"/>
      <c r="D156" s="2"/>
      <c r="E156" s="2"/>
      <c r="F156" s="1"/>
      <c r="K156"/>
    </row>
    <row r="157" spans="1:11" ht="15.75" thickBot="1" x14ac:dyDescent="0.3">
      <c r="A157" s="33" t="s">
        <v>60</v>
      </c>
      <c r="B157" s="34" t="s">
        <v>57</v>
      </c>
      <c r="C157" s="35"/>
      <c r="D157" s="36"/>
      <c r="E157" s="36"/>
      <c r="F157" s="37">
        <f>F141+F148+F154</f>
        <v>0</v>
      </c>
      <c r="K157"/>
    </row>
    <row r="158" spans="1:11" x14ac:dyDescent="0.25">
      <c r="A158" s="1"/>
      <c r="B158" s="1"/>
      <c r="C158" s="1"/>
      <c r="D158" s="2"/>
      <c r="E158" s="2"/>
      <c r="F158" s="1"/>
      <c r="K158"/>
    </row>
    <row r="159" spans="1:11" x14ac:dyDescent="0.25">
      <c r="A159" s="38"/>
      <c r="B159" s="1"/>
      <c r="C159" s="1"/>
      <c r="D159" s="2"/>
      <c r="E159" s="2"/>
      <c r="F159" s="1"/>
      <c r="K159"/>
    </row>
    <row r="160" spans="1:11" x14ac:dyDescent="0.25">
      <c r="A160" s="38" t="s">
        <v>69</v>
      </c>
      <c r="B160" s="1"/>
      <c r="C160" s="1"/>
      <c r="D160" s="2"/>
      <c r="E160" s="2"/>
      <c r="F160" s="1"/>
      <c r="K160"/>
    </row>
    <row r="161" spans="1:11" ht="15.75" thickBot="1" x14ac:dyDescent="0.3">
      <c r="A161" s="38"/>
      <c r="B161" s="1"/>
      <c r="C161" s="1"/>
      <c r="D161" s="2"/>
      <c r="E161" s="2"/>
      <c r="F161" s="1"/>
      <c r="K161"/>
    </row>
    <row r="162" spans="1:11" ht="15.75" thickBot="1" x14ac:dyDescent="0.3">
      <c r="A162" s="51" t="s">
        <v>10</v>
      </c>
      <c r="B162" s="51" t="s">
        <v>11</v>
      </c>
      <c r="C162" s="51" t="s">
        <v>12</v>
      </c>
      <c r="D162" s="52" t="s">
        <v>13</v>
      </c>
      <c r="E162" s="52" t="s">
        <v>59</v>
      </c>
      <c r="F162" s="6" t="s">
        <v>15</v>
      </c>
      <c r="K162"/>
    </row>
    <row r="163" spans="1:11" x14ac:dyDescent="0.25">
      <c r="A163" s="79" t="s">
        <v>101</v>
      </c>
      <c r="B163" s="14" t="s">
        <v>19</v>
      </c>
      <c r="C163" s="14"/>
      <c r="D163" s="16"/>
      <c r="E163" s="16"/>
      <c r="F163" s="1"/>
      <c r="K163"/>
    </row>
    <row r="164" spans="1:11" x14ac:dyDescent="0.25">
      <c r="A164" s="79" t="s">
        <v>102</v>
      </c>
      <c r="B164" s="14" t="s">
        <v>19</v>
      </c>
      <c r="C164" s="14"/>
      <c r="D164" s="16"/>
      <c r="E164" s="16"/>
      <c r="F164" s="1"/>
      <c r="K164"/>
    </row>
    <row r="165" spans="1:11" x14ac:dyDescent="0.25">
      <c r="A165" s="79" t="s">
        <v>104</v>
      </c>
      <c r="B165" s="14" t="s">
        <v>19</v>
      </c>
      <c r="C165" s="14"/>
      <c r="D165" s="16"/>
      <c r="E165" s="16"/>
      <c r="F165" s="1"/>
      <c r="K165"/>
    </row>
    <row r="166" spans="1:11" x14ac:dyDescent="0.25">
      <c r="A166" s="79" t="s">
        <v>65</v>
      </c>
      <c r="B166" s="14" t="s">
        <v>19</v>
      </c>
      <c r="C166" s="14"/>
      <c r="D166" s="16"/>
      <c r="E166" s="16"/>
      <c r="F166" s="1"/>
      <c r="K166"/>
    </row>
    <row r="167" spans="1:11" ht="15.75" thickBot="1" x14ac:dyDescent="0.3">
      <c r="A167" s="79" t="s">
        <v>103</v>
      </c>
      <c r="B167" s="14" t="s">
        <v>19</v>
      </c>
      <c r="C167" s="14"/>
      <c r="D167" s="16"/>
      <c r="E167" s="16"/>
      <c r="F167" s="1"/>
      <c r="K167"/>
    </row>
    <row r="168" spans="1:11" ht="15.75" thickBot="1" x14ac:dyDescent="0.3">
      <c r="A168" s="1"/>
      <c r="B168" s="1"/>
      <c r="C168" s="1"/>
      <c r="D168" s="2"/>
      <c r="E168" s="2"/>
      <c r="F168" s="37">
        <f>SUM(E163:E167)</f>
        <v>0</v>
      </c>
      <c r="I168" s="93"/>
      <c r="K168"/>
    </row>
    <row r="169" spans="1:11" ht="15.75" thickBot="1" x14ac:dyDescent="0.3">
      <c r="A169" s="1"/>
      <c r="B169" s="1"/>
      <c r="C169" s="1"/>
      <c r="D169" s="2"/>
      <c r="E169" s="2"/>
      <c r="F169" s="1"/>
      <c r="H169"/>
      <c r="K169"/>
    </row>
    <row r="170" spans="1:11" ht="15.75" thickBot="1" x14ac:dyDescent="0.3">
      <c r="A170" s="125" t="s">
        <v>61</v>
      </c>
      <c r="B170" s="80"/>
      <c r="C170" s="81"/>
      <c r="D170" s="82"/>
      <c r="E170" s="82"/>
      <c r="F170" s="83">
        <f>F157+F168</f>
        <v>0</v>
      </c>
      <c r="H170"/>
      <c r="K170"/>
    </row>
    <row r="171" spans="1:11" x14ac:dyDescent="0.25">
      <c r="F171" s="96"/>
      <c r="H171"/>
      <c r="K171"/>
    </row>
    <row r="172" spans="1:11" x14ac:dyDescent="0.25">
      <c r="A172" s="146" t="s">
        <v>113</v>
      </c>
      <c r="B172" s="146"/>
      <c r="C172" s="146"/>
      <c r="D172" s="146"/>
      <c r="E172" s="146"/>
      <c r="F172" s="146"/>
      <c r="H172"/>
      <c r="K172"/>
    </row>
    <row r="173" spans="1:11" x14ac:dyDescent="0.25">
      <c r="F173" s="96"/>
      <c r="H173"/>
      <c r="K173"/>
    </row>
    <row r="174" spans="1:11" x14ac:dyDescent="0.25">
      <c r="F174" s="93"/>
      <c r="H174"/>
      <c r="K174"/>
    </row>
  </sheetData>
  <mergeCells count="18">
    <mergeCell ref="A172:F172"/>
    <mergeCell ref="B36:D36"/>
    <mergeCell ref="B50:D50"/>
    <mergeCell ref="B60:D60"/>
    <mergeCell ref="B19:C19"/>
    <mergeCell ref="B20:C20"/>
    <mergeCell ref="B21:C21"/>
    <mergeCell ref="B22:C22"/>
    <mergeCell ref="D22:E22"/>
    <mergeCell ref="A12:F12"/>
    <mergeCell ref="A2:F2"/>
    <mergeCell ref="B17:C17"/>
    <mergeCell ref="D17:E17"/>
    <mergeCell ref="A4:E4"/>
    <mergeCell ref="F4:F5"/>
    <mergeCell ref="A5:E5"/>
    <mergeCell ref="A8:F8"/>
    <mergeCell ref="A10:F10"/>
  </mergeCells>
  <pageMargins left="0.51181102362204722" right="0.51181102362204722" top="0.59055118110236227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Coleta domiciliar 01 Caminhão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Josemar</dc:creator>
  <cp:lastModifiedBy>user</cp:lastModifiedBy>
  <cp:lastPrinted>2013-05-15T20:30:52Z</cp:lastPrinted>
  <dcterms:created xsi:type="dcterms:W3CDTF">2011-07-24T00:16:59Z</dcterms:created>
  <dcterms:modified xsi:type="dcterms:W3CDTF">2014-03-26T20:50:46Z</dcterms:modified>
</cp:coreProperties>
</file>